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venter.sharepoint.com/sites/ow-werkomg-verkiezingen/Werkdocumenten/Verkiezingen 2023 - TK/Communicatie/Verkiezingscafé - Anita/"/>
    </mc:Choice>
  </mc:AlternateContent>
  <xr:revisionPtr revIDLastSave="0" documentId="8_{0C570AAA-9545-449C-BA89-E099713DBFDD}" xr6:coauthVersionLast="47" xr6:coauthVersionMax="47" xr10:uidLastSave="{00000000-0000-0000-0000-000000000000}"/>
  <bookViews>
    <workbookView xWindow="-120" yWindow="-120" windowWidth="38640" windowHeight="21240" activeTab="16" xr2:uid="{E3E0F4B1-83F0-4444-A3C6-3C68EB7C3C76}"/>
  </bookViews>
  <sheets>
    <sheet name="Opkomst per locatie" sheetId="2" r:id="rId1"/>
    <sheet name="Gemeentehuis" sheetId="3" r:id="rId2"/>
    <sheet name="SPOC park" sheetId="5" r:id="rId3"/>
    <sheet name="Weijtendaal" sheetId="9" r:id="rId4"/>
    <sheet name="Stichting 't Langhuus" sheetId="12" r:id="rId5"/>
    <sheet name="Dorpshuis Herxen" sheetId="11" r:id="rId6"/>
    <sheet name="Buurthuis Elshof" sheetId="10" r:id="rId7"/>
    <sheet name="Logtenberg op de Boerhaar" sheetId="8" r:id="rId8"/>
    <sheet name="De Bastiaan" sheetId="7" r:id="rId9"/>
    <sheet name="Averbergen" sheetId="6" r:id="rId10"/>
    <sheet name="Holstohus" sheetId="4" r:id="rId11"/>
    <sheet name="Eetcafé Boskamp" sheetId="17" r:id="rId12"/>
    <sheet name="Buurthuis Den Nul" sheetId="15" r:id="rId13"/>
    <sheet name="Het wapen van Wesepe" sheetId="14" r:id="rId14"/>
    <sheet name="Dorpshuis De Bongerd" sheetId="13" r:id="rId15"/>
    <sheet name="Marle - Westhoff" sheetId="16" r:id="rId16"/>
    <sheet name="Stemmen per partij totaal" sheetId="1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37" i="1"/>
  <c r="C40" i="1" s="1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32" i="4"/>
  <c r="C35" i="4"/>
  <c r="C29" i="4"/>
  <c r="G19" i="2"/>
  <c r="H19" i="2" s="1"/>
  <c r="C49" i="12"/>
  <c r="C48" i="12"/>
  <c r="C23" i="16"/>
  <c r="C24" i="16"/>
  <c r="C25" i="16"/>
  <c r="C26" i="16"/>
  <c r="C27" i="16"/>
  <c r="C28" i="16"/>
  <c r="C29" i="16"/>
  <c r="C30" i="16"/>
  <c r="C31" i="16"/>
  <c r="C32" i="16"/>
  <c r="C33" i="16"/>
  <c r="C34" i="16"/>
  <c r="C22" i="16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34" i="3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9" i="17"/>
  <c r="C28" i="3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28" i="14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30" i="12"/>
  <c r="C24" i="12"/>
  <c r="C19" i="16"/>
  <c r="C25" i="14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30" i="7"/>
  <c r="C24" i="7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1" i="5"/>
  <c r="C25" i="5"/>
  <c r="C28" i="5" s="1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26" i="15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26" i="13"/>
  <c r="C23" i="15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27" i="10"/>
  <c r="C41" i="11"/>
  <c r="C40" i="11"/>
  <c r="C39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26" i="11"/>
  <c r="C26" i="6"/>
  <c r="C29" i="6" s="1"/>
  <c r="C23" i="13"/>
  <c r="E19" i="2"/>
  <c r="F19" i="2"/>
  <c r="C19" i="2"/>
  <c r="D19" i="2" s="1"/>
  <c r="D40" i="1"/>
  <c r="C68" i="1" s="1"/>
  <c r="C69" i="1" l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43" i="1"/>
</calcChain>
</file>

<file path=xl/sharedStrings.xml><?xml version="1.0" encoding="utf-8"?>
<sst xmlns="http://schemas.openxmlformats.org/spreadsheetml/2006/main" count="808" uniqueCount="82">
  <si>
    <t>Opkomst per locatie</t>
  </si>
  <si>
    <t>Nummer</t>
  </si>
  <si>
    <t>Locatie</t>
  </si>
  <si>
    <t>Opkomst 14.00u</t>
  </si>
  <si>
    <t>%</t>
  </si>
  <si>
    <t>Opkomst 19.00u</t>
  </si>
  <si>
    <t>Hele dag</t>
  </si>
  <si>
    <t>Gemeentehuis</t>
  </si>
  <si>
    <t>SPOC park</t>
  </si>
  <si>
    <t>Weijtendaal - Wijhe* (tot 12u)</t>
  </si>
  <si>
    <t>Stichting 't Langhuus - Wijhe</t>
  </si>
  <si>
    <t>Dorpshuis Herxen</t>
  </si>
  <si>
    <t>Buurthuis Elshof</t>
  </si>
  <si>
    <t>Logtenberg op de Boerhaar</t>
  </si>
  <si>
    <t>De Bastiaan - Olst</t>
  </si>
  <si>
    <t>Averbergen</t>
  </si>
  <si>
    <t>Holstohus</t>
  </si>
  <si>
    <t>Eetcafé Boskamp</t>
  </si>
  <si>
    <t>Buurthuis Den Nul</t>
  </si>
  <si>
    <t>Het wapen van Wesepe</t>
  </si>
  <si>
    <t>Dorpshuis de Bongerd - Welsum</t>
  </si>
  <si>
    <t>Westhoff - Marle</t>
  </si>
  <si>
    <t>Totaal</t>
  </si>
  <si>
    <t>Landelijk</t>
  </si>
  <si>
    <t>Aantal stemgerechtigden</t>
  </si>
  <si>
    <t>Lijst</t>
  </si>
  <si>
    <t>Partij</t>
  </si>
  <si>
    <t>Stemmen</t>
  </si>
  <si>
    <t>VVD</t>
  </si>
  <si>
    <t>D66</t>
  </si>
  <si>
    <t>GL/PvdA</t>
  </si>
  <si>
    <t>PVV</t>
  </si>
  <si>
    <t>CDA</t>
  </si>
  <si>
    <t>SP</t>
  </si>
  <si>
    <t>FvD</t>
  </si>
  <si>
    <t>Partij voor de Dieren</t>
  </si>
  <si>
    <t>CU</t>
  </si>
  <si>
    <t>Volt</t>
  </si>
  <si>
    <t>JA21</t>
  </si>
  <si>
    <t>SGP</t>
  </si>
  <si>
    <t>DENK</t>
  </si>
  <si>
    <t>50PLUS</t>
  </si>
  <si>
    <t>BBB</t>
  </si>
  <si>
    <t>BIJ1</t>
  </si>
  <si>
    <t>Piratenpartij - De Groenen</t>
  </si>
  <si>
    <t>BVNL / Groep van Haga</t>
  </si>
  <si>
    <t>NSC</t>
  </si>
  <si>
    <t>Splinter</t>
  </si>
  <si>
    <t>LP (Libertaire Partij)</t>
  </si>
  <si>
    <t>SvN - Samen voor Nederland</t>
  </si>
  <si>
    <t>NL met een PLAN</t>
  </si>
  <si>
    <t>Partij vd Sport</t>
  </si>
  <si>
    <t>Totaal geldig</t>
  </si>
  <si>
    <t>Ongeldig</t>
  </si>
  <si>
    <t>Blanco</t>
  </si>
  <si>
    <t>Totaal uitgebrachte stemmen</t>
  </si>
  <si>
    <t>Percentage</t>
  </si>
  <si>
    <t>SPOC Park</t>
  </si>
  <si>
    <t>Weijtendaal</t>
  </si>
  <si>
    <t>PVDD</t>
  </si>
  <si>
    <t>Stichting 't Langhuus</t>
  </si>
  <si>
    <t>LEF - Voor de Nieuwe Generatie</t>
  </si>
  <si>
    <t>Verenigingsgebouw 'De Bastiaan'</t>
  </si>
  <si>
    <t>LEF-VDNG</t>
  </si>
  <si>
    <t>BVNL</t>
  </si>
  <si>
    <t>LP</t>
  </si>
  <si>
    <t>LEF</t>
  </si>
  <si>
    <t>Het Wapen van Wesepe</t>
  </si>
  <si>
    <t>Piratenpartij</t>
  </si>
  <si>
    <t>Dorpshuis de Bongerd</t>
  </si>
  <si>
    <t>MArle - Westhoff</t>
  </si>
  <si>
    <t>Voorlopige uitslag Tweede Kamerverkiezingen 2023 (totaal)</t>
  </si>
  <si>
    <t>Aantal stemmen</t>
  </si>
  <si>
    <t>Code Oranje</t>
  </si>
  <si>
    <t>JONG</t>
  </si>
  <si>
    <t>NLBeter</t>
  </si>
  <si>
    <t>Lijst Henk Krol</t>
  </si>
  <si>
    <t>OPRECHT</t>
  </si>
  <si>
    <t>Trots op NL</t>
  </si>
  <si>
    <t>Blanco lijst met als eerste kandidaat Zeven, A.J.</t>
  </si>
  <si>
    <t>Wij zijn NL</t>
  </si>
  <si>
    <t>SvN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</si>
</sst>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FFFF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0" xfId="0" applyFont="1"/>
    <xf numFmtId="3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0" fontId="5" fillId="0" borderId="3" xfId="0" applyNumberFormat="1" applyFont="1" applyBorder="1"/>
    <xf numFmtId="0" fontId="8" fillId="0" borderId="0" xfId="0" applyFont="1" applyAlignment="1">
      <alignment horizontal="right"/>
    </xf>
    <xf numFmtId="0" fontId="5" fillId="0" borderId="1" xfId="0" quotePrefix="1" applyFont="1" applyBorder="1" applyAlignment="1">
      <alignment vertical="center"/>
    </xf>
    <xf numFmtId="0" fontId="3" fillId="0" borderId="1" xfId="0" applyFont="1" applyBorder="1"/>
    <xf numFmtId="0" fontId="0" fillId="0" borderId="1" xfId="0" applyBorder="1"/>
    <xf numFmtId="10" fontId="9" fillId="0" borderId="3" xfId="0" applyNumberFormat="1" applyFont="1" applyBorder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3" fillId="0" borderId="3" xfId="0" applyFont="1" applyBorder="1"/>
    <xf numFmtId="0" fontId="0" fillId="0" borderId="3" xfId="0" applyBorder="1"/>
    <xf numFmtId="0" fontId="7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9" fontId="8" fillId="0" borderId="0" xfId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9" fontId="8" fillId="0" borderId="0" xfId="0" applyNumberFormat="1" applyFont="1" applyAlignment="1">
      <alignment horizontal="right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164" fontId="10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4" fontId="15" fillId="0" borderId="0" xfId="0" applyNumberFormat="1" applyFont="1" applyAlignment="1" applyProtection="1">
      <alignment horizontal="center"/>
      <protection locked="0"/>
    </xf>
    <xf numFmtId="3" fontId="5" fillId="0" borderId="2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/>
    <xf numFmtId="164" fontId="9" fillId="0" borderId="0" xfId="0" applyNumberFormat="1" applyFont="1" applyBorder="1"/>
    <xf numFmtId="0" fontId="0" fillId="0" borderId="0" xfId="0" applyBorder="1"/>
    <xf numFmtId="10" fontId="9" fillId="0" borderId="0" xfId="0" applyNumberFormat="1" applyFont="1" applyBorder="1"/>
    <xf numFmtId="164" fontId="5" fillId="0" borderId="0" xfId="0" applyNumberFormat="1" applyFont="1" applyBorder="1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0" fontId="17" fillId="0" borderId="0" xfId="0" applyFont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/>
    <xf numFmtId="165" fontId="3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/>
    </xf>
    <xf numFmtId="0" fontId="0" fillId="0" borderId="0" xfId="0" applyFill="1" applyBorder="1"/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9" fontId="8" fillId="0" borderId="0" xfId="1" applyFont="1" applyFill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0" fontId="5" fillId="0" borderId="5" xfId="0" applyNumberFormat="1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3" xfId="0" applyFont="1" applyBorder="1"/>
    <xf numFmtId="0" fontId="8" fillId="0" borderId="0" xfId="0" applyFont="1"/>
    <xf numFmtId="9" fontId="4" fillId="0" borderId="0" xfId="0" applyNumberFormat="1" applyFont="1" applyBorder="1" applyAlignment="1">
      <alignment horizontal="right" vertical="center"/>
    </xf>
    <xf numFmtId="164" fontId="5" fillId="0" borderId="3" xfId="0" applyNumberFormat="1" applyFont="1" applyBorder="1"/>
    <xf numFmtId="9" fontId="5" fillId="0" borderId="3" xfId="0" applyNumberFormat="1" applyFont="1" applyBorder="1"/>
    <xf numFmtId="164" fontId="5" fillId="0" borderId="5" xfId="0" applyNumberFormat="1" applyFont="1" applyBorder="1"/>
    <xf numFmtId="0" fontId="18" fillId="0" borderId="0" xfId="0" applyFont="1"/>
    <xf numFmtId="10" fontId="5" fillId="0" borderId="0" xfId="0" applyNumberFormat="1" applyFont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Gemeentehuis!$B$4:$B$27</c:f>
              <c:strCache>
                <c:ptCount val="24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 - De Groenen</c:v>
                </c:pt>
                <c:pt idx="17">
                  <c:v>BVNL / Groep van Haga</c:v>
                </c:pt>
                <c:pt idx="18">
                  <c:v>NSC</c:v>
                </c:pt>
                <c:pt idx="19">
                  <c:v>Splinter</c:v>
                </c:pt>
                <c:pt idx="20">
                  <c:v>LP (Libertaire Partij)</c:v>
                </c:pt>
                <c:pt idx="21">
                  <c:v>SvN - Samen voor Nederland</c:v>
                </c:pt>
                <c:pt idx="22">
                  <c:v>NL met een PLAN</c:v>
                </c:pt>
                <c:pt idx="23">
                  <c:v>Partij vd Sport</c:v>
                </c:pt>
              </c:strCache>
            </c:strRef>
          </c:cat>
          <c:val>
            <c:numRef>
              <c:f>Gemeentehuis!$C$4:$C$27</c:f>
              <c:numCache>
                <c:formatCode>General</c:formatCode>
                <c:ptCount val="24"/>
                <c:pt idx="0">
                  <c:v>181</c:v>
                </c:pt>
                <c:pt idx="1">
                  <c:v>63</c:v>
                </c:pt>
                <c:pt idx="2">
                  <c:v>196</c:v>
                </c:pt>
                <c:pt idx="3">
                  <c:v>315</c:v>
                </c:pt>
                <c:pt idx="4">
                  <c:v>78</c:v>
                </c:pt>
                <c:pt idx="5">
                  <c:v>46</c:v>
                </c:pt>
                <c:pt idx="6">
                  <c:v>22</c:v>
                </c:pt>
                <c:pt idx="7">
                  <c:v>35</c:v>
                </c:pt>
                <c:pt idx="8">
                  <c:v>10</c:v>
                </c:pt>
                <c:pt idx="9">
                  <c:v>15</c:v>
                </c:pt>
                <c:pt idx="10">
                  <c:v>13</c:v>
                </c:pt>
                <c:pt idx="11">
                  <c:v>8</c:v>
                </c:pt>
                <c:pt idx="12" formatCode="#,##0">
                  <c:v>1</c:v>
                </c:pt>
                <c:pt idx="13">
                  <c:v>6</c:v>
                </c:pt>
                <c:pt idx="14">
                  <c:v>176</c:v>
                </c:pt>
                <c:pt idx="15">
                  <c:v>2</c:v>
                </c:pt>
                <c:pt idx="16">
                  <c:v>1</c:v>
                </c:pt>
                <c:pt idx="17">
                  <c:v>10</c:v>
                </c:pt>
                <c:pt idx="18">
                  <c:v>272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B-4E16-B756-DF55D7C4B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BA-4802-A67F-EB32B087E7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BA-4802-A67F-EB32B087E7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6BA-4802-A67F-EB32B087E7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6BA-4802-A67F-EB32B087E7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6BA-4802-A67F-EB32B087E7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BA-4802-A67F-EB32B087E7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BA-4802-A67F-EB32B087E7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6BA-4802-A67F-EB32B087E79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6BA-4802-A67F-EB32B087E79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6BA-4802-A67F-EB32B087E79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6BA-4802-A67F-EB32B087E79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6BA-4802-A67F-EB32B087E79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6BA-4802-A67F-EB32B087E79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6BA-4802-A67F-EB32B087E79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6BA-4802-A67F-EB32B087E79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6BA-4802-A67F-EB32B087E7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'Dorpshuis Herxen'!$B$26:$B$41</c:f>
              <c:strCache>
                <c:ptCount val="16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PVDD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NSC</c:v>
                </c:pt>
              </c:strCache>
            </c:strRef>
          </c:cat>
          <c:val>
            <c:numRef>
              <c:f>'Dorpshuis Herxen'!$C$26:$C$41</c:f>
              <c:numCache>
                <c:formatCode>0.0%</c:formatCode>
                <c:ptCount val="16"/>
                <c:pt idx="0">
                  <c:v>0.125</c:v>
                </c:pt>
                <c:pt idx="1">
                  <c:v>4.0697674418604654E-2</c:v>
                </c:pt>
                <c:pt idx="2">
                  <c:v>0.14534883720930233</c:v>
                </c:pt>
                <c:pt idx="3">
                  <c:v>0.11918604651162791</c:v>
                </c:pt>
                <c:pt idx="4">
                  <c:v>3.7790697674418602E-2</c:v>
                </c:pt>
                <c:pt idx="5">
                  <c:v>1.7441860465116279E-2</c:v>
                </c:pt>
                <c:pt idx="6">
                  <c:v>1.7441860465116279E-2</c:v>
                </c:pt>
                <c:pt idx="7">
                  <c:v>2.0348837209302327E-2</c:v>
                </c:pt>
                <c:pt idx="8">
                  <c:v>2.616279069767442E-2</c:v>
                </c:pt>
                <c:pt idx="9">
                  <c:v>1.7441860465116279E-2</c:v>
                </c:pt>
                <c:pt idx="10">
                  <c:v>2.9069767441860465E-3</c:v>
                </c:pt>
                <c:pt idx="11" formatCode="0%">
                  <c:v>1.7441860465116279E-2</c:v>
                </c:pt>
                <c:pt idx="12">
                  <c:v>2.9069767441860465E-3</c:v>
                </c:pt>
                <c:pt idx="13">
                  <c:v>2.9069767441860465E-3</c:v>
                </c:pt>
                <c:pt idx="14">
                  <c:v>0.26744186046511625</c:v>
                </c:pt>
                <c:pt idx="15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6BA-4802-A67F-EB32B087E7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'Buurthuis Elshof'!$B$4:$B$20</c:f>
              <c:strCache>
                <c:ptCount val="17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BBB</c:v>
                </c:pt>
                <c:pt idx="14">
                  <c:v>BVNL / Groep van Haga</c:v>
                </c:pt>
                <c:pt idx="15">
                  <c:v>NSC</c:v>
                </c:pt>
                <c:pt idx="16">
                  <c:v>Partij vd Sport</c:v>
                </c:pt>
              </c:strCache>
            </c:strRef>
          </c:cat>
          <c:val>
            <c:numRef>
              <c:f>'Buurthuis Elshof'!$C$4:$C$20</c:f>
              <c:numCache>
                <c:formatCode>General</c:formatCode>
                <c:ptCount val="17"/>
                <c:pt idx="0">
                  <c:v>56</c:v>
                </c:pt>
                <c:pt idx="1">
                  <c:v>36</c:v>
                </c:pt>
                <c:pt idx="2">
                  <c:v>57</c:v>
                </c:pt>
                <c:pt idx="3">
                  <c:v>88</c:v>
                </c:pt>
                <c:pt idx="4">
                  <c:v>23</c:v>
                </c:pt>
                <c:pt idx="5">
                  <c:v>9</c:v>
                </c:pt>
                <c:pt idx="6">
                  <c:v>9</c:v>
                </c:pt>
                <c:pt idx="7">
                  <c:v>20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 formatCode="#,##0">
                  <c:v>1</c:v>
                </c:pt>
                <c:pt idx="13">
                  <c:v>232</c:v>
                </c:pt>
                <c:pt idx="14">
                  <c:v>10</c:v>
                </c:pt>
                <c:pt idx="15">
                  <c:v>88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A-4E4B-8A87-E2E13C13D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2E-4733-92E2-74858020C8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2E-4733-92E2-74858020C8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2E-4733-92E2-74858020C8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2E-4733-92E2-74858020C8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2E-4733-92E2-74858020C8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2E-4733-92E2-74858020C8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2E-4733-92E2-74858020C8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2E-4733-92E2-74858020C8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2E-4733-92E2-74858020C8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12E-4733-92E2-74858020C8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12E-4733-92E2-74858020C8A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12E-4733-92E2-74858020C8A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12E-4733-92E2-74858020C8A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12E-4733-92E2-74858020C8A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12E-4733-92E2-74858020C8A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12E-4733-92E2-74858020C8A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12E-4733-92E2-74858020C8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'Buurthuis Elshof'!$B$27:$B$43</c:f>
              <c:strCache>
                <c:ptCount val="17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BBB</c:v>
                </c:pt>
                <c:pt idx="14">
                  <c:v>BVNL / Groep van Haga</c:v>
                </c:pt>
                <c:pt idx="15">
                  <c:v>NSC</c:v>
                </c:pt>
                <c:pt idx="16">
                  <c:v>Partij vd Sport</c:v>
                </c:pt>
              </c:strCache>
            </c:strRef>
          </c:cat>
          <c:val>
            <c:numRef>
              <c:f>'Buurthuis Elshof'!$C$27:$C$43</c:f>
              <c:numCache>
                <c:formatCode>0.00%</c:formatCode>
                <c:ptCount val="17"/>
                <c:pt idx="0">
                  <c:v>8.7091757387247282E-2</c:v>
                </c:pt>
                <c:pt idx="1">
                  <c:v>5.5987558320373249E-2</c:v>
                </c:pt>
                <c:pt idx="2">
                  <c:v>8.8646967340590979E-2</c:v>
                </c:pt>
                <c:pt idx="3">
                  <c:v>0.13685847589424571</c:v>
                </c:pt>
                <c:pt idx="4">
                  <c:v>3.5769828926905133E-2</c:v>
                </c:pt>
                <c:pt idx="5">
                  <c:v>1.3996889580093312E-2</c:v>
                </c:pt>
                <c:pt idx="6">
                  <c:v>1.3996889580093312E-2</c:v>
                </c:pt>
                <c:pt idx="7">
                  <c:v>3.110419906687403E-2</c:v>
                </c:pt>
                <c:pt idx="8">
                  <c:v>4.6656298600311046E-3</c:v>
                </c:pt>
                <c:pt idx="9">
                  <c:v>7.7760497667185074E-3</c:v>
                </c:pt>
                <c:pt idx="10">
                  <c:v>4.6656298600311046E-3</c:v>
                </c:pt>
                <c:pt idx="11">
                  <c:v>3.1104199066874028E-3</c:v>
                </c:pt>
                <c:pt idx="12">
                  <c:v>1.5552099533437014E-3</c:v>
                </c:pt>
                <c:pt idx="13">
                  <c:v>0.36080870917573871</c:v>
                </c:pt>
                <c:pt idx="14">
                  <c:v>1.5552099533437015E-2</c:v>
                </c:pt>
                <c:pt idx="15">
                  <c:v>0.13685847589424571</c:v>
                </c:pt>
                <c:pt idx="16">
                  <c:v>1.5552099533437014E-3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12E-4733-92E2-74858020C8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'Logtenberg op de Boerhaar'!$B$4:$B$21</c:f>
              <c:strCache>
                <c:ptCount val="18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50PLUS</c:v>
                </c:pt>
                <c:pt idx="13">
                  <c:v>BBB</c:v>
                </c:pt>
                <c:pt idx="14">
                  <c:v>BIJ1</c:v>
                </c:pt>
                <c:pt idx="15">
                  <c:v>BVNL / Groep van Haga</c:v>
                </c:pt>
                <c:pt idx="16">
                  <c:v>NSC</c:v>
                </c:pt>
                <c:pt idx="17">
                  <c:v>SvN - Samen voor Nederland</c:v>
                </c:pt>
              </c:strCache>
            </c:strRef>
          </c:cat>
          <c:val>
            <c:numRef>
              <c:f>'Logtenberg op de Boerhaar'!$C$4:$C$21</c:f>
              <c:numCache>
                <c:formatCode>General</c:formatCode>
                <c:ptCount val="18"/>
                <c:pt idx="0">
                  <c:v>188</c:v>
                </c:pt>
                <c:pt idx="1">
                  <c:v>66</c:v>
                </c:pt>
                <c:pt idx="2">
                  <c:v>152</c:v>
                </c:pt>
                <c:pt idx="3">
                  <c:v>232</c:v>
                </c:pt>
                <c:pt idx="4">
                  <c:v>68</c:v>
                </c:pt>
                <c:pt idx="5">
                  <c:v>29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16</c:v>
                </c:pt>
                <c:pt idx="10">
                  <c:v>13</c:v>
                </c:pt>
                <c:pt idx="11">
                  <c:v>6</c:v>
                </c:pt>
                <c:pt idx="12">
                  <c:v>1</c:v>
                </c:pt>
                <c:pt idx="13">
                  <c:v>243</c:v>
                </c:pt>
                <c:pt idx="14">
                  <c:v>2</c:v>
                </c:pt>
                <c:pt idx="15">
                  <c:v>4</c:v>
                </c:pt>
                <c:pt idx="16">
                  <c:v>269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C-4DB9-A327-72024A862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F5-4A47-8FFA-5F624630CB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F5-4A47-8FFA-5F624630CB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F5-4A47-8FFA-5F624630CB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F5-4A47-8FFA-5F624630CB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F5-4A47-8FFA-5F624630CB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F5-4A47-8FFA-5F624630CB3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8F5-4A47-8FFA-5F624630CB3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8F5-4A47-8FFA-5F624630CB3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8F5-4A47-8FFA-5F624630CB3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8F5-4A47-8FFA-5F624630CB3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8F5-4A47-8FFA-5F624630CB3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8F5-4A47-8FFA-5F624630CB3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8F5-4A47-8FFA-5F624630CB3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8F5-4A47-8FFA-5F624630CB3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8F5-4A47-8FFA-5F624630CB3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8F5-4A47-8FFA-5F624630CB3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8F5-4A47-8FFA-5F624630CB3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8F5-4A47-8FFA-5F624630C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'Logtenberg op de Boerhaar'!$B$28:$B$45</c:f>
              <c:strCache>
                <c:ptCount val="18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50PLUS</c:v>
                </c:pt>
                <c:pt idx="13">
                  <c:v>BBB</c:v>
                </c:pt>
                <c:pt idx="14">
                  <c:v>BIJ1</c:v>
                </c:pt>
                <c:pt idx="15">
                  <c:v>BVNL / Groep van Haga</c:v>
                </c:pt>
                <c:pt idx="16">
                  <c:v>NSC</c:v>
                </c:pt>
                <c:pt idx="17">
                  <c:v>SvN - Samen voor Nederland</c:v>
                </c:pt>
              </c:strCache>
            </c:strRef>
          </c:cat>
          <c:val>
            <c:numRef>
              <c:f>'Logtenberg op de Boerhaar'!$C$28:$C$45</c:f>
              <c:numCache>
                <c:formatCode>0.00%</c:formatCode>
                <c:ptCount val="18"/>
                <c:pt idx="0">
                  <c:v>0.14050822122571002</c:v>
                </c:pt>
                <c:pt idx="1">
                  <c:v>4.9327354260089683E-2</c:v>
                </c:pt>
                <c:pt idx="2">
                  <c:v>0.11360239162929746</c:v>
                </c:pt>
                <c:pt idx="3">
                  <c:v>0.17339312406576982</c:v>
                </c:pt>
                <c:pt idx="4">
                  <c:v>5.0822122571001493E-2</c:v>
                </c:pt>
                <c:pt idx="5">
                  <c:v>2.1674140508221227E-2</c:v>
                </c:pt>
                <c:pt idx="6">
                  <c:v>1.1210762331838564E-2</c:v>
                </c:pt>
                <c:pt idx="7">
                  <c:v>1.2705530642750373E-2</c:v>
                </c:pt>
                <c:pt idx="8">
                  <c:v>8.9686098654708519E-3</c:v>
                </c:pt>
                <c:pt idx="9">
                  <c:v>1.195814648729447E-2</c:v>
                </c:pt>
                <c:pt idx="10">
                  <c:v>9.7159940209267555E-3</c:v>
                </c:pt>
                <c:pt idx="11">
                  <c:v>4.4843049327354259E-3</c:v>
                </c:pt>
                <c:pt idx="12">
                  <c:v>7.4738415545590436E-4</c:v>
                </c:pt>
                <c:pt idx="13">
                  <c:v>0.18161434977578475</c:v>
                </c:pt>
                <c:pt idx="14">
                  <c:v>1.4947683109118087E-3</c:v>
                </c:pt>
                <c:pt idx="15">
                  <c:v>2.9895366218236174E-3</c:v>
                </c:pt>
                <c:pt idx="16">
                  <c:v>0.20104633781763825</c:v>
                </c:pt>
                <c:pt idx="17">
                  <c:v>7.4738415545590436E-4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8F5-4A47-8FFA-5F624630CB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 Bastiaan'!$B$4:$B$23</c:f>
              <c:strCache>
                <c:ptCount val="20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BVNL / Groep van Haga</c:v>
                </c:pt>
                <c:pt idx="17">
                  <c:v>NSC</c:v>
                </c:pt>
                <c:pt idx="18">
                  <c:v>Splinter</c:v>
                </c:pt>
                <c:pt idx="19">
                  <c:v>Partij vd Sport</c:v>
                </c:pt>
              </c:strCache>
            </c:strRef>
          </c:cat>
          <c:val>
            <c:numRef>
              <c:f>'De Bastiaan'!$C$4:$C$23</c:f>
              <c:numCache>
                <c:formatCode>General</c:formatCode>
                <c:ptCount val="20"/>
                <c:pt idx="0">
                  <c:v>109</c:v>
                </c:pt>
                <c:pt idx="1">
                  <c:v>70</c:v>
                </c:pt>
                <c:pt idx="2">
                  <c:v>206</c:v>
                </c:pt>
                <c:pt idx="3">
                  <c:v>328</c:v>
                </c:pt>
                <c:pt idx="4">
                  <c:v>42</c:v>
                </c:pt>
                <c:pt idx="5">
                  <c:v>39</c:v>
                </c:pt>
                <c:pt idx="6">
                  <c:v>39</c:v>
                </c:pt>
                <c:pt idx="7">
                  <c:v>24</c:v>
                </c:pt>
                <c:pt idx="8">
                  <c:v>10</c:v>
                </c:pt>
                <c:pt idx="9">
                  <c:v>13</c:v>
                </c:pt>
                <c:pt idx="10">
                  <c:v>12</c:v>
                </c:pt>
                <c:pt idx="11">
                  <c:v>1</c:v>
                </c:pt>
                <c:pt idx="12" formatCode="#,##0">
                  <c:v>12</c:v>
                </c:pt>
                <c:pt idx="13">
                  <c:v>3</c:v>
                </c:pt>
                <c:pt idx="14">
                  <c:v>153</c:v>
                </c:pt>
                <c:pt idx="15">
                  <c:v>3</c:v>
                </c:pt>
                <c:pt idx="16">
                  <c:v>1</c:v>
                </c:pt>
                <c:pt idx="17">
                  <c:v>202</c:v>
                </c:pt>
                <c:pt idx="18">
                  <c:v>3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33-40C8-91E4-314E7BC3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B5-489F-9A24-F195A3182E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B5-489F-9A24-F195A3182E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B5-489F-9A24-F195A3182E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B5-489F-9A24-F195A3182E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B5-489F-9A24-F195A3182E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B5-489F-9A24-F195A3182E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B5-489F-9A24-F195A3182E3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B5-489F-9A24-F195A3182E3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B5-489F-9A24-F195A3182E3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B5-489F-9A24-F195A3182E3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3B5-489F-9A24-F195A3182E3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3B5-489F-9A24-F195A3182E3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3B5-489F-9A24-F195A3182E3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3B5-489F-9A24-F195A3182E3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3B5-489F-9A24-F195A3182E3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3B5-489F-9A24-F195A3182E3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3B5-489F-9A24-F195A3182E3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F3B5-489F-9A24-F195A3182E3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F3B5-489F-9A24-F195A3182E3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F3B5-489F-9A24-F195A3182E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 Bastiaan'!$B$30:$B$49</c:f>
              <c:strCache>
                <c:ptCount val="20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BVNL / Groep van Haga</c:v>
                </c:pt>
                <c:pt idx="17">
                  <c:v>NSC</c:v>
                </c:pt>
                <c:pt idx="18">
                  <c:v>Splinter</c:v>
                </c:pt>
                <c:pt idx="19">
                  <c:v>Partij vd Sport</c:v>
                </c:pt>
              </c:strCache>
            </c:strRef>
          </c:cat>
          <c:val>
            <c:numRef>
              <c:f>'De Bastiaan'!$C$30:$C$49</c:f>
              <c:numCache>
                <c:formatCode>0.00%</c:formatCode>
                <c:ptCount val="20"/>
                <c:pt idx="0">
                  <c:v>8.5356303837118244E-2</c:v>
                </c:pt>
                <c:pt idx="1">
                  <c:v>5.4815974941268601E-2</c:v>
                </c:pt>
                <c:pt idx="2">
                  <c:v>0.16131558339859045</c:v>
                </c:pt>
                <c:pt idx="3">
                  <c:v>0.25685199686765858</c:v>
                </c:pt>
                <c:pt idx="4">
                  <c:v>3.2889584964761159E-2</c:v>
                </c:pt>
                <c:pt idx="5">
                  <c:v>3.0540328895849646E-2</c:v>
                </c:pt>
                <c:pt idx="6">
                  <c:v>3.0540328895849646E-2</c:v>
                </c:pt>
                <c:pt idx="7">
                  <c:v>1.8794048551292093E-2</c:v>
                </c:pt>
                <c:pt idx="8">
                  <c:v>7.8308535630383716E-3</c:v>
                </c:pt>
                <c:pt idx="9">
                  <c:v>1.0180109631949883E-2</c:v>
                </c:pt>
                <c:pt idx="10">
                  <c:v>9.3970242756460463E-3</c:v>
                </c:pt>
                <c:pt idx="11">
                  <c:v>7.8308535630383712E-4</c:v>
                </c:pt>
                <c:pt idx="12">
                  <c:v>9.3970242756460463E-3</c:v>
                </c:pt>
                <c:pt idx="13">
                  <c:v>2.3492560689115116E-3</c:v>
                </c:pt>
                <c:pt idx="14">
                  <c:v>0.11981205951448708</c:v>
                </c:pt>
                <c:pt idx="15">
                  <c:v>2.3492560689115116E-3</c:v>
                </c:pt>
                <c:pt idx="16">
                  <c:v>7.8308535630383712E-4</c:v>
                </c:pt>
                <c:pt idx="17">
                  <c:v>0.1581832419733751</c:v>
                </c:pt>
                <c:pt idx="18">
                  <c:v>2.3492560689115116E-3</c:v>
                </c:pt>
                <c:pt idx="19">
                  <c:v>1.5661707126076742E-3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F3B5-489F-9A24-F195A3182E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Averbergen!$B$4:$B$23</c:f>
              <c:strCache>
                <c:ptCount val="20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BVNL / Groep van Haga</c:v>
                </c:pt>
                <c:pt idx="17">
                  <c:v>NSC</c:v>
                </c:pt>
                <c:pt idx="18">
                  <c:v>NL met een PLAN</c:v>
                </c:pt>
                <c:pt idx="19">
                  <c:v>Partij vd Sport</c:v>
                </c:pt>
              </c:strCache>
            </c:strRef>
          </c:cat>
          <c:val>
            <c:numRef>
              <c:f>Averbergen!$C$4:$C$23</c:f>
              <c:numCache>
                <c:formatCode>General</c:formatCode>
                <c:ptCount val="20"/>
                <c:pt idx="0">
                  <c:v>88</c:v>
                </c:pt>
                <c:pt idx="1">
                  <c:v>36</c:v>
                </c:pt>
                <c:pt idx="2">
                  <c:v>108</c:v>
                </c:pt>
                <c:pt idx="3">
                  <c:v>105</c:v>
                </c:pt>
                <c:pt idx="4">
                  <c:v>21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6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 formatCode="#,##0">
                  <c:v>6</c:v>
                </c:pt>
                <c:pt idx="13">
                  <c:v>3</c:v>
                </c:pt>
                <c:pt idx="14">
                  <c:v>65</c:v>
                </c:pt>
                <c:pt idx="15">
                  <c:v>1</c:v>
                </c:pt>
                <c:pt idx="16">
                  <c:v>1</c:v>
                </c:pt>
                <c:pt idx="17">
                  <c:v>78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3-4B16-979B-F216377C6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F6-43B0-B2B5-DEAE862714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F6-43B0-B2B5-DEAE862714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F6-43B0-B2B5-DEAE862714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F6-43B0-B2B5-DEAE862714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F6-43B0-B2B5-DEAE862714B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F6-43B0-B2B5-DEAE862714B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F6-43B0-B2B5-DEAE862714B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FF6-43B0-B2B5-DEAE862714B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FF6-43B0-B2B5-DEAE862714B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FF6-43B0-B2B5-DEAE862714B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FF6-43B0-B2B5-DEAE862714B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FF6-43B0-B2B5-DEAE862714B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FF6-43B0-B2B5-DEAE862714B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FF6-43B0-B2B5-DEAE862714B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FF6-43B0-B2B5-DEAE862714B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FF6-43B0-B2B5-DEAE862714B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FF6-43B0-B2B5-DEAE862714B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FFF6-43B0-B2B5-DEAE862714B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FFF6-43B0-B2B5-DEAE862714B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FFF6-43B0-B2B5-DEAE862714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Averbergen!$B$29:$B$48</c:f>
              <c:strCache>
                <c:ptCount val="20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BVNL / Groep van Haga</c:v>
                </c:pt>
                <c:pt idx="17">
                  <c:v>NSC</c:v>
                </c:pt>
                <c:pt idx="18">
                  <c:v>NL met een PLAN</c:v>
                </c:pt>
                <c:pt idx="19">
                  <c:v>Partij vd Sport</c:v>
                </c:pt>
              </c:strCache>
            </c:strRef>
          </c:cat>
          <c:val>
            <c:numRef>
              <c:f>Averbergen!$C$29:$C$48</c:f>
              <c:numCache>
                <c:formatCode>0.00%</c:formatCode>
                <c:ptCount val="20"/>
                <c:pt idx="0">
                  <c:v>0.15465729349736379</c:v>
                </c:pt>
                <c:pt idx="1">
                  <c:v>6.32688927943761E-2</c:v>
                </c:pt>
                <c:pt idx="2">
                  <c:v>0.18980667838312829</c:v>
                </c:pt>
                <c:pt idx="3">
                  <c:v>0.18453427065026362</c:v>
                </c:pt>
                <c:pt idx="4">
                  <c:v>3.6906854130052721E-2</c:v>
                </c:pt>
                <c:pt idx="5">
                  <c:v>1.5817223198594025E-2</c:v>
                </c:pt>
                <c:pt idx="6">
                  <c:v>1.9332161687170474E-2</c:v>
                </c:pt>
                <c:pt idx="7">
                  <c:v>3.3391915641476276E-2</c:v>
                </c:pt>
                <c:pt idx="8">
                  <c:v>1.054481546572935E-2</c:v>
                </c:pt>
                <c:pt idx="9">
                  <c:v>1.2302284710017574E-2</c:v>
                </c:pt>
                <c:pt idx="10">
                  <c:v>3.5149384885764497E-3</c:v>
                </c:pt>
                <c:pt idx="11">
                  <c:v>1.7574692442882249E-3</c:v>
                </c:pt>
                <c:pt idx="12">
                  <c:v>1.054481546572935E-2</c:v>
                </c:pt>
                <c:pt idx="13">
                  <c:v>5.272407732864675E-3</c:v>
                </c:pt>
                <c:pt idx="14">
                  <c:v>0.11423550087873462</c:v>
                </c:pt>
                <c:pt idx="15">
                  <c:v>1.7574692442882249E-3</c:v>
                </c:pt>
                <c:pt idx="16">
                  <c:v>1.7574692442882249E-3</c:v>
                </c:pt>
                <c:pt idx="17">
                  <c:v>0.13708260105448156</c:v>
                </c:pt>
                <c:pt idx="18">
                  <c:v>1.7574692442882249E-3</c:v>
                </c:pt>
                <c:pt idx="19">
                  <c:v>1.7574692442882249E-3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FFF6-43B0-B2B5-DEAE862714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Holstohus!$B$4:$B$28</c:f>
              <c:strCache>
                <c:ptCount val="25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 - De Groenen</c:v>
                </c:pt>
                <c:pt idx="17">
                  <c:v>BVNL / Groep van Haga</c:v>
                </c:pt>
                <c:pt idx="18">
                  <c:v>NSC</c:v>
                </c:pt>
                <c:pt idx="19">
                  <c:v>Splinter</c:v>
                </c:pt>
                <c:pt idx="20">
                  <c:v>LP (Libertaire Partij)</c:v>
                </c:pt>
                <c:pt idx="21">
                  <c:v>LEF-VDNG</c:v>
                </c:pt>
                <c:pt idx="22">
                  <c:v>SvN - Samen voor Nederland</c:v>
                </c:pt>
                <c:pt idx="23">
                  <c:v>NL met een PLAN</c:v>
                </c:pt>
                <c:pt idx="24">
                  <c:v>Partij vd Sport</c:v>
                </c:pt>
              </c:strCache>
            </c:strRef>
          </c:cat>
          <c:val>
            <c:numRef>
              <c:f>Holstohus!$C$4:$C$28</c:f>
              <c:numCache>
                <c:formatCode>General</c:formatCode>
                <c:ptCount val="25"/>
                <c:pt idx="0">
                  <c:v>258</c:v>
                </c:pt>
                <c:pt idx="1">
                  <c:v>130</c:v>
                </c:pt>
                <c:pt idx="2">
                  <c:v>381</c:v>
                </c:pt>
                <c:pt idx="3">
                  <c:v>325</c:v>
                </c:pt>
                <c:pt idx="4">
                  <c:v>40</c:v>
                </c:pt>
                <c:pt idx="5">
                  <c:v>39</c:v>
                </c:pt>
                <c:pt idx="6">
                  <c:v>22</c:v>
                </c:pt>
                <c:pt idx="7">
                  <c:v>61</c:v>
                </c:pt>
                <c:pt idx="8">
                  <c:v>20</c:v>
                </c:pt>
                <c:pt idx="9">
                  <c:v>39</c:v>
                </c:pt>
                <c:pt idx="10">
                  <c:v>11</c:v>
                </c:pt>
                <c:pt idx="11">
                  <c:v>1</c:v>
                </c:pt>
                <c:pt idx="12" formatCode="#,##0">
                  <c:v>15</c:v>
                </c:pt>
                <c:pt idx="13">
                  <c:v>11</c:v>
                </c:pt>
                <c:pt idx="14">
                  <c:v>191</c:v>
                </c:pt>
                <c:pt idx="15">
                  <c:v>9</c:v>
                </c:pt>
                <c:pt idx="16">
                  <c:v>5</c:v>
                </c:pt>
                <c:pt idx="17">
                  <c:v>9</c:v>
                </c:pt>
                <c:pt idx="18">
                  <c:v>286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C8-4F2C-ABD8-516589EA9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66-4E76-B4D0-4BF7421D70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66-4E76-B4D0-4BF7421D70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66-4E76-B4D0-4BF7421D70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66-4E76-B4D0-4BF7421D70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66-4E76-B4D0-4BF7421D70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66-4E76-B4D0-4BF7421D708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66-4E76-B4D0-4BF7421D70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66-4E76-B4D0-4BF7421D708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66-4E76-B4D0-4BF7421D708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66-4E76-B4D0-4BF7421D708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66-4E76-B4D0-4BF7421D708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66-4E76-B4D0-4BF7421D708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66-4E76-B4D0-4BF7421D708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66-4E76-B4D0-4BF7421D708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66-4E76-B4D0-4BF7421D708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66-4E76-B4D0-4BF7421D708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66-4E76-B4D0-4BF7421D708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66-4E76-B4D0-4BF7421D708B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66-4E76-B4D0-4BF7421D708B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66-4E76-B4D0-4BF7421D708B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66-4E76-B4D0-4BF7421D708B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D868-409B-ABFE-339767E4EA8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D868-409B-ABFE-339767E4EA8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D868-409B-ABFE-339767E4EA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Gemeentehuis!$B$34:$B$57</c:f>
              <c:strCache>
                <c:ptCount val="24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 - De Groenen</c:v>
                </c:pt>
                <c:pt idx="17">
                  <c:v>BVNL / Groep van Haga</c:v>
                </c:pt>
                <c:pt idx="18">
                  <c:v>NSC</c:v>
                </c:pt>
                <c:pt idx="19">
                  <c:v>Splinter</c:v>
                </c:pt>
                <c:pt idx="20">
                  <c:v>LP (Libertaire Partij)</c:v>
                </c:pt>
                <c:pt idx="21">
                  <c:v>SvN - Samen voor Nederland</c:v>
                </c:pt>
                <c:pt idx="22">
                  <c:v>NL met een PLAN</c:v>
                </c:pt>
                <c:pt idx="23">
                  <c:v>Partij vd Sport</c:v>
                </c:pt>
              </c:strCache>
            </c:strRef>
          </c:cat>
          <c:val>
            <c:numRef>
              <c:f>Gemeentehuis!$C$34:$C$57</c:f>
              <c:numCache>
                <c:formatCode>0.00%</c:formatCode>
                <c:ptCount val="24"/>
                <c:pt idx="0">
                  <c:v>0.12363387978142076</c:v>
                </c:pt>
                <c:pt idx="1">
                  <c:v>4.3032786885245901E-2</c:v>
                </c:pt>
                <c:pt idx="2">
                  <c:v>0.13387978142076504</c:v>
                </c:pt>
                <c:pt idx="3">
                  <c:v>0.2151639344262295</c:v>
                </c:pt>
                <c:pt idx="4">
                  <c:v>5.3278688524590161E-2</c:v>
                </c:pt>
                <c:pt idx="5">
                  <c:v>3.1420765027322405E-2</c:v>
                </c:pt>
                <c:pt idx="6">
                  <c:v>1.5027322404371584E-2</c:v>
                </c:pt>
                <c:pt idx="7">
                  <c:v>2.3907103825136611E-2</c:v>
                </c:pt>
                <c:pt idx="8">
                  <c:v>6.8306010928961746E-3</c:v>
                </c:pt>
                <c:pt idx="9">
                  <c:v>1.0245901639344262E-2</c:v>
                </c:pt>
                <c:pt idx="10">
                  <c:v>8.8797814207650268E-3</c:v>
                </c:pt>
                <c:pt idx="11">
                  <c:v>5.4644808743169399E-3</c:v>
                </c:pt>
                <c:pt idx="12">
                  <c:v>6.8306010928961749E-4</c:v>
                </c:pt>
                <c:pt idx="13">
                  <c:v>4.0983606557377051E-3</c:v>
                </c:pt>
                <c:pt idx="14">
                  <c:v>0.12021857923497267</c:v>
                </c:pt>
                <c:pt idx="15">
                  <c:v>1.366120218579235E-3</c:v>
                </c:pt>
                <c:pt idx="16">
                  <c:v>6.8306010928961749E-4</c:v>
                </c:pt>
                <c:pt idx="17">
                  <c:v>6.8306010928961746E-3</c:v>
                </c:pt>
                <c:pt idx="18">
                  <c:v>0.18579234972677597</c:v>
                </c:pt>
                <c:pt idx="19">
                  <c:v>6.8306010928961749E-4</c:v>
                </c:pt>
                <c:pt idx="20">
                  <c:v>6.8306010928961749E-4</c:v>
                </c:pt>
                <c:pt idx="21">
                  <c:v>6.8306010928961749E-4</c:v>
                </c:pt>
                <c:pt idx="22">
                  <c:v>2.0491803278688526E-3</c:v>
                </c:pt>
                <c:pt idx="23">
                  <c:v>1.366120218579235E-3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566-4E76-B4D0-4BF7421D70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64-4888-9C61-96F9C69DAC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64-4888-9C61-96F9C69DAC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64-4888-9C61-96F9C69DAC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64-4888-9C61-96F9C69DAC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64-4888-9C61-96F9C69DAC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64-4888-9C61-96F9C69DAC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64-4888-9C61-96F9C69DAC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64-4888-9C61-96F9C69DAC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A64-4888-9C61-96F9C69DAC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A64-4888-9C61-96F9C69DAC9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A64-4888-9C61-96F9C69DAC9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A64-4888-9C61-96F9C69DAC9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A64-4888-9C61-96F9C69DAC9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A64-4888-9C61-96F9C69DAC9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A64-4888-9C61-96F9C69DAC9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A64-4888-9C61-96F9C69DAC9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A64-4888-9C61-96F9C69DAC9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A64-4888-9C61-96F9C69DAC95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A64-4888-9C61-96F9C69DAC95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A64-4888-9C61-96F9C69DAC95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4A64-4888-9C61-96F9C69DAC95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8DE-4874-B50C-C4BA859873E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8DE-4874-B50C-C4BA859873E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8DE-4874-B50C-C4BA859873E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9E77-4B4C-91CD-71DB2D551C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Holstohus!$B$35:$B$59</c:f>
              <c:strCache>
                <c:ptCount val="25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 - De Groenen</c:v>
                </c:pt>
                <c:pt idx="17">
                  <c:v>BVNL / Groep van Haga</c:v>
                </c:pt>
                <c:pt idx="18">
                  <c:v>NSC</c:v>
                </c:pt>
                <c:pt idx="19">
                  <c:v>Splinter</c:v>
                </c:pt>
                <c:pt idx="20">
                  <c:v>LP (Libertaire Partij)</c:v>
                </c:pt>
                <c:pt idx="21">
                  <c:v>LEF-VDNG</c:v>
                </c:pt>
                <c:pt idx="22">
                  <c:v>SvN - Samen voor Nederland</c:v>
                </c:pt>
                <c:pt idx="23">
                  <c:v>NL met een PLAN</c:v>
                </c:pt>
                <c:pt idx="24">
                  <c:v>Partij vd Sport</c:v>
                </c:pt>
              </c:strCache>
            </c:strRef>
          </c:cat>
          <c:val>
            <c:numRef>
              <c:f>Holstohus!$C$35:$C$59</c:f>
              <c:numCache>
                <c:formatCode>0.00%</c:formatCode>
                <c:ptCount val="25"/>
                <c:pt idx="0">
                  <c:v>0.13804173354735153</c:v>
                </c:pt>
                <c:pt idx="1">
                  <c:v>6.9555912252541471E-2</c:v>
                </c:pt>
                <c:pt idx="2">
                  <c:v>0.20385232744783308</c:v>
                </c:pt>
                <c:pt idx="3">
                  <c:v>0.17388978063135366</c:v>
                </c:pt>
                <c:pt idx="4">
                  <c:v>2.1401819154628143E-2</c:v>
                </c:pt>
                <c:pt idx="5">
                  <c:v>2.0866773675762441E-2</c:v>
                </c:pt>
                <c:pt idx="6">
                  <c:v>1.1771000535045479E-2</c:v>
                </c:pt>
                <c:pt idx="7">
                  <c:v>3.2637774210807921E-2</c:v>
                </c:pt>
                <c:pt idx="8">
                  <c:v>1.0700909577314071E-2</c:v>
                </c:pt>
                <c:pt idx="9">
                  <c:v>2.0866773675762441E-2</c:v>
                </c:pt>
                <c:pt idx="10">
                  <c:v>5.8855002675227393E-3</c:v>
                </c:pt>
                <c:pt idx="11">
                  <c:v>5.3504547886570354E-4</c:v>
                </c:pt>
                <c:pt idx="12">
                  <c:v>8.0256821829855531E-3</c:v>
                </c:pt>
                <c:pt idx="13">
                  <c:v>5.8855002675227393E-3</c:v>
                </c:pt>
                <c:pt idx="14">
                  <c:v>0.10219368646334938</c:v>
                </c:pt>
                <c:pt idx="15">
                  <c:v>4.815409309791332E-3</c:v>
                </c:pt>
                <c:pt idx="16">
                  <c:v>2.6752273943285178E-3</c:v>
                </c:pt>
                <c:pt idx="17">
                  <c:v>4.815409309791332E-3</c:v>
                </c:pt>
                <c:pt idx="18">
                  <c:v>0.15302300695559123</c:v>
                </c:pt>
                <c:pt idx="19">
                  <c:v>0</c:v>
                </c:pt>
                <c:pt idx="20">
                  <c:v>1.0700909577314071E-3</c:v>
                </c:pt>
                <c:pt idx="21">
                  <c:v>5.3504547886570354E-4</c:v>
                </c:pt>
                <c:pt idx="22">
                  <c:v>5.3504547886570354E-4</c:v>
                </c:pt>
                <c:pt idx="23">
                  <c:v>1.6051364365971107E-3</c:v>
                </c:pt>
                <c:pt idx="24">
                  <c:v>2.1401819154628142E-3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4A64-4888-9C61-96F9C69DAC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'Eetcafé Boskamp'!$B$4:$B$22</c:f>
              <c:strCache>
                <c:ptCount val="19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PVDD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DENK</c:v>
                </c:pt>
                <c:pt idx="12">
                  <c:v>BBB</c:v>
                </c:pt>
                <c:pt idx="13">
                  <c:v>BVNL</c:v>
                </c:pt>
                <c:pt idx="14">
                  <c:v>NSC</c:v>
                </c:pt>
                <c:pt idx="15">
                  <c:v>Splinter</c:v>
                </c:pt>
                <c:pt idx="16">
                  <c:v>LP</c:v>
                </c:pt>
                <c:pt idx="17">
                  <c:v>LEF</c:v>
                </c:pt>
                <c:pt idx="18">
                  <c:v>Partij vd Sport</c:v>
                </c:pt>
              </c:strCache>
            </c:strRef>
          </c:cat>
          <c:val>
            <c:numRef>
              <c:f>'Eetcafé Boskamp'!$C$4:$C$22</c:f>
              <c:numCache>
                <c:formatCode>General</c:formatCode>
                <c:ptCount val="19"/>
                <c:pt idx="0">
                  <c:v>127</c:v>
                </c:pt>
                <c:pt idx="1">
                  <c:v>47</c:v>
                </c:pt>
                <c:pt idx="2">
                  <c:v>154</c:v>
                </c:pt>
                <c:pt idx="3">
                  <c:v>199</c:v>
                </c:pt>
                <c:pt idx="4">
                  <c:v>48</c:v>
                </c:pt>
                <c:pt idx="5">
                  <c:v>19</c:v>
                </c:pt>
                <c:pt idx="6">
                  <c:v>11</c:v>
                </c:pt>
                <c:pt idx="7">
                  <c:v>32</c:v>
                </c:pt>
                <c:pt idx="8">
                  <c:v>16</c:v>
                </c:pt>
                <c:pt idx="9">
                  <c:v>22</c:v>
                </c:pt>
                <c:pt idx="10">
                  <c:v>5</c:v>
                </c:pt>
                <c:pt idx="11" formatCode="#,##0">
                  <c:v>6</c:v>
                </c:pt>
                <c:pt idx="12">
                  <c:v>245</c:v>
                </c:pt>
                <c:pt idx="13">
                  <c:v>5</c:v>
                </c:pt>
                <c:pt idx="14">
                  <c:v>165</c:v>
                </c:pt>
                <c:pt idx="15">
                  <c:v>3</c:v>
                </c:pt>
                <c:pt idx="16">
                  <c:v>1</c:v>
                </c:pt>
                <c:pt idx="17" formatCode="#,##0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E0-469A-9C44-6FBEAC15B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7-4D35-80E6-7BE7E353AA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7-4D35-80E6-7BE7E353AA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7-4D35-80E6-7BE7E353AA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7-4D35-80E6-7BE7E353AA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47-4D35-80E6-7BE7E353AA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47-4D35-80E6-7BE7E353AA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47-4D35-80E6-7BE7E353AA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347-4D35-80E6-7BE7E353AAB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347-4D35-80E6-7BE7E353AAB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347-4D35-80E6-7BE7E353AAB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347-4D35-80E6-7BE7E353AAB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347-4D35-80E6-7BE7E353AA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347-4D35-80E6-7BE7E353AAB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347-4D35-80E6-7BE7E353AAB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347-4D35-80E6-7BE7E353AAB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347-4D35-80E6-7BE7E353AAB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347-4D35-80E6-7BE7E353AAB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347-4D35-80E6-7BE7E353AAB9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347-4D35-80E6-7BE7E353A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'Eetcafé Boskamp'!$B$29:$B$47</c:f>
              <c:strCache>
                <c:ptCount val="19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PVDD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DENK</c:v>
                </c:pt>
                <c:pt idx="12">
                  <c:v>BBB</c:v>
                </c:pt>
                <c:pt idx="13">
                  <c:v>BVNL</c:v>
                </c:pt>
                <c:pt idx="14">
                  <c:v>NSC</c:v>
                </c:pt>
                <c:pt idx="15">
                  <c:v>Splinter</c:v>
                </c:pt>
                <c:pt idx="16">
                  <c:v>LP</c:v>
                </c:pt>
                <c:pt idx="17">
                  <c:v>LEF</c:v>
                </c:pt>
                <c:pt idx="18">
                  <c:v>Partij vd Sport</c:v>
                </c:pt>
              </c:strCache>
            </c:strRef>
          </c:cat>
          <c:val>
            <c:numRef>
              <c:f>'Eetcafé Boskamp'!$C$29:$C$47</c:f>
              <c:numCache>
                <c:formatCode>0.00%</c:formatCode>
                <c:ptCount val="19"/>
                <c:pt idx="0">
                  <c:v>0.11420863309352518</c:v>
                </c:pt>
                <c:pt idx="1">
                  <c:v>4.2266187050359713E-2</c:v>
                </c:pt>
                <c:pt idx="2">
                  <c:v>0.13848920863309352</c:v>
                </c:pt>
                <c:pt idx="3">
                  <c:v>0.1789568345323741</c:v>
                </c:pt>
                <c:pt idx="4">
                  <c:v>4.3165467625899283E-2</c:v>
                </c:pt>
                <c:pt idx="5">
                  <c:v>1.70863309352518E-2</c:v>
                </c:pt>
                <c:pt idx="6">
                  <c:v>9.892086330935251E-3</c:v>
                </c:pt>
                <c:pt idx="7">
                  <c:v>2.8776978417266189E-2</c:v>
                </c:pt>
                <c:pt idx="8">
                  <c:v>1.4388489208633094E-2</c:v>
                </c:pt>
                <c:pt idx="9">
                  <c:v>1.9784172661870502E-2</c:v>
                </c:pt>
                <c:pt idx="10">
                  <c:v>4.4964028776978415E-3</c:v>
                </c:pt>
                <c:pt idx="11">
                  <c:v>5.3956834532374104E-3</c:v>
                </c:pt>
                <c:pt idx="12">
                  <c:v>0.22032374100719423</c:v>
                </c:pt>
                <c:pt idx="13">
                  <c:v>4.4964028776978415E-3</c:v>
                </c:pt>
                <c:pt idx="14">
                  <c:v>0.14838129496402877</c:v>
                </c:pt>
                <c:pt idx="15">
                  <c:v>2.6978417266187052E-3</c:v>
                </c:pt>
                <c:pt idx="16">
                  <c:v>8.9928057553956839E-4</c:v>
                </c:pt>
                <c:pt idx="17">
                  <c:v>8.9928057553956839E-4</c:v>
                </c:pt>
                <c:pt idx="18">
                  <c:v>8.9928057553956839E-4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B347-4D35-80E6-7BE7E353AA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'Buurthuis Den Nul'!$B$4:$B$20</c:f>
              <c:strCache>
                <c:ptCount val="17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BBB</c:v>
                </c:pt>
                <c:pt idx="13">
                  <c:v>BIJ1</c:v>
                </c:pt>
                <c:pt idx="14">
                  <c:v>BVNL / Groep van Haga</c:v>
                </c:pt>
                <c:pt idx="15">
                  <c:v>NSC</c:v>
                </c:pt>
                <c:pt idx="16">
                  <c:v>Splinter</c:v>
                </c:pt>
              </c:strCache>
            </c:strRef>
          </c:cat>
          <c:val>
            <c:numRef>
              <c:f>'Buurthuis Den Nul'!$C$4:$C$20</c:f>
              <c:numCache>
                <c:formatCode>General</c:formatCode>
                <c:ptCount val="17"/>
                <c:pt idx="0">
                  <c:v>69</c:v>
                </c:pt>
                <c:pt idx="1">
                  <c:v>20</c:v>
                </c:pt>
                <c:pt idx="2">
                  <c:v>81</c:v>
                </c:pt>
                <c:pt idx="3">
                  <c:v>160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10</c:v>
                </c:pt>
                <c:pt idx="8">
                  <c:v>10</c:v>
                </c:pt>
                <c:pt idx="9">
                  <c:v>5</c:v>
                </c:pt>
                <c:pt idx="10">
                  <c:v>1</c:v>
                </c:pt>
                <c:pt idx="11">
                  <c:v>8</c:v>
                </c:pt>
                <c:pt idx="12">
                  <c:v>122</c:v>
                </c:pt>
                <c:pt idx="13">
                  <c:v>1</c:v>
                </c:pt>
                <c:pt idx="14">
                  <c:v>1</c:v>
                </c:pt>
                <c:pt idx="15">
                  <c:v>94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B3-449A-BF73-4F50B63B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5F-4619-996D-006D1B947C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5F-4619-996D-006D1B947C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5F-4619-996D-006D1B947C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5F-4619-996D-006D1B947C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5F-4619-996D-006D1B947C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5F-4619-996D-006D1B947CF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5F-4619-996D-006D1B947CF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5F-4619-996D-006D1B947CF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55F-4619-996D-006D1B947CF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55F-4619-996D-006D1B947CF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55F-4619-996D-006D1B947CF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55F-4619-996D-006D1B947CF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55F-4619-996D-006D1B947CF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55F-4619-996D-006D1B947CF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55F-4619-996D-006D1B947CF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55F-4619-996D-006D1B947CF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55F-4619-996D-006D1B947C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'Buurthuis Den Nul'!$B$26:$B$42</c:f>
              <c:strCache>
                <c:ptCount val="17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BBB</c:v>
                </c:pt>
                <c:pt idx="13">
                  <c:v>BIJ1</c:v>
                </c:pt>
                <c:pt idx="14">
                  <c:v>BVNL / Groep van Haga</c:v>
                </c:pt>
                <c:pt idx="15">
                  <c:v>NSC</c:v>
                </c:pt>
                <c:pt idx="16">
                  <c:v>Splinter</c:v>
                </c:pt>
              </c:strCache>
            </c:strRef>
          </c:cat>
          <c:val>
            <c:numRef>
              <c:f>'Buurthuis Den Nul'!$C$26:$C$42</c:f>
              <c:numCache>
                <c:formatCode>0.00%</c:formatCode>
                <c:ptCount val="17"/>
                <c:pt idx="0">
                  <c:v>0.11093247588424437</c:v>
                </c:pt>
                <c:pt idx="1">
                  <c:v>3.215434083601286E-2</c:v>
                </c:pt>
                <c:pt idx="2">
                  <c:v>0.13022508038585209</c:v>
                </c:pt>
                <c:pt idx="3">
                  <c:v>0.25723472668810288</c:v>
                </c:pt>
                <c:pt idx="4">
                  <c:v>1.7684887459807074E-2</c:v>
                </c:pt>
                <c:pt idx="5">
                  <c:v>1.7684887459807074E-2</c:v>
                </c:pt>
                <c:pt idx="6">
                  <c:v>2.7331189710610933E-2</c:v>
                </c:pt>
                <c:pt idx="7">
                  <c:v>1.607717041800643E-2</c:v>
                </c:pt>
                <c:pt idx="8">
                  <c:v>1.607717041800643E-2</c:v>
                </c:pt>
                <c:pt idx="9">
                  <c:v>8.0385852090032149E-3</c:v>
                </c:pt>
                <c:pt idx="10">
                  <c:v>1.6077170418006431E-3</c:v>
                </c:pt>
                <c:pt idx="11">
                  <c:v>1.2861736334405145E-2</c:v>
                </c:pt>
                <c:pt idx="12">
                  <c:v>0.19614147909967847</c:v>
                </c:pt>
                <c:pt idx="13">
                  <c:v>1.6077170418006431E-3</c:v>
                </c:pt>
                <c:pt idx="14">
                  <c:v>1.6077170418006431E-3</c:v>
                </c:pt>
                <c:pt idx="15">
                  <c:v>0.15112540192926044</c:v>
                </c:pt>
                <c:pt idx="16">
                  <c:v>1.6077170418006431E-3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55F-4619-996D-006D1B947C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'Het wapen van Wesepe'!$B$4:$B$22</c:f>
              <c:strCache>
                <c:ptCount val="19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PVDD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BBB</c:v>
                </c:pt>
                <c:pt idx="13">
                  <c:v>Piratenpartij</c:v>
                </c:pt>
                <c:pt idx="14">
                  <c:v>BVNL</c:v>
                </c:pt>
                <c:pt idx="15">
                  <c:v>NSC</c:v>
                </c:pt>
                <c:pt idx="16">
                  <c:v>Splinter</c:v>
                </c:pt>
                <c:pt idx="17">
                  <c:v>LP</c:v>
                </c:pt>
                <c:pt idx="18">
                  <c:v>NL met een PLAN</c:v>
                </c:pt>
              </c:strCache>
            </c:strRef>
          </c:cat>
          <c:val>
            <c:numRef>
              <c:f>'Het wapen van Wesepe'!$C$4:$C$22</c:f>
              <c:numCache>
                <c:formatCode>General</c:formatCode>
                <c:ptCount val="19"/>
                <c:pt idx="0">
                  <c:v>138</c:v>
                </c:pt>
                <c:pt idx="1">
                  <c:v>29</c:v>
                </c:pt>
                <c:pt idx="2">
                  <c:v>126</c:v>
                </c:pt>
                <c:pt idx="3">
                  <c:v>186</c:v>
                </c:pt>
                <c:pt idx="4">
                  <c:v>36</c:v>
                </c:pt>
                <c:pt idx="5">
                  <c:v>12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7</c:v>
                </c:pt>
                <c:pt idx="10">
                  <c:v>7</c:v>
                </c:pt>
                <c:pt idx="11">
                  <c:v>1</c:v>
                </c:pt>
                <c:pt idx="12">
                  <c:v>241</c:v>
                </c:pt>
                <c:pt idx="13">
                  <c:v>2</c:v>
                </c:pt>
                <c:pt idx="14">
                  <c:v>1</c:v>
                </c:pt>
                <c:pt idx="15">
                  <c:v>127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0-4E47-A91D-254710CF1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33-49B7-B2F9-8F6407640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33-49B7-B2F9-8F6407640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33-49B7-B2F9-8F6407640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33-49B7-B2F9-8F6407640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33-49B7-B2F9-8F6407640A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33-49B7-B2F9-8F6407640A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33-49B7-B2F9-8F6407640A7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433-49B7-B2F9-8F6407640A7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433-49B7-B2F9-8F6407640A7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433-49B7-B2F9-8F6407640A7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433-49B7-B2F9-8F6407640A7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433-49B7-B2F9-8F6407640A7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433-49B7-B2F9-8F6407640A7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433-49B7-B2F9-8F6407640A7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433-49B7-B2F9-8F6407640A7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433-49B7-B2F9-8F6407640A7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433-49B7-B2F9-8F6407640A7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433-49B7-B2F9-8F6407640A7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433-49B7-B2F9-8F6407640A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'Het wapen van Wesepe'!$B$28:$B$46</c:f>
              <c:strCache>
                <c:ptCount val="19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PVDD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BBB</c:v>
                </c:pt>
                <c:pt idx="13">
                  <c:v>Piratenpartij</c:v>
                </c:pt>
                <c:pt idx="14">
                  <c:v>BVNL</c:v>
                </c:pt>
                <c:pt idx="15">
                  <c:v>NSC</c:v>
                </c:pt>
                <c:pt idx="16">
                  <c:v>Splinter</c:v>
                </c:pt>
                <c:pt idx="17">
                  <c:v>LP</c:v>
                </c:pt>
                <c:pt idx="18">
                  <c:v>NL met een PLAN</c:v>
                </c:pt>
              </c:strCache>
            </c:strRef>
          </c:cat>
          <c:val>
            <c:numRef>
              <c:f>'Het wapen van Wesepe'!$C$28:$C$46</c:f>
              <c:numCache>
                <c:formatCode>0.00%</c:formatCode>
                <c:ptCount val="19"/>
                <c:pt idx="0">
                  <c:v>0.14285714285714285</c:v>
                </c:pt>
                <c:pt idx="1">
                  <c:v>3.0020703933747412E-2</c:v>
                </c:pt>
                <c:pt idx="2">
                  <c:v>0.13043478260869565</c:v>
                </c:pt>
                <c:pt idx="3">
                  <c:v>0.19254658385093168</c:v>
                </c:pt>
                <c:pt idx="4">
                  <c:v>3.7267080745341616E-2</c:v>
                </c:pt>
                <c:pt idx="5">
                  <c:v>1.2422360248447204E-2</c:v>
                </c:pt>
                <c:pt idx="6">
                  <c:v>1.7598343685300208E-2</c:v>
                </c:pt>
                <c:pt idx="7">
                  <c:v>1.6563146997929608E-2</c:v>
                </c:pt>
                <c:pt idx="8">
                  <c:v>1.6563146997929608E-2</c:v>
                </c:pt>
                <c:pt idx="9">
                  <c:v>7.246376811594203E-3</c:v>
                </c:pt>
                <c:pt idx="10">
                  <c:v>7.246376811594203E-3</c:v>
                </c:pt>
                <c:pt idx="11">
                  <c:v>1.0351966873706005E-3</c:v>
                </c:pt>
                <c:pt idx="12">
                  <c:v>0.24948240165631469</c:v>
                </c:pt>
                <c:pt idx="13">
                  <c:v>2.070393374741201E-3</c:v>
                </c:pt>
                <c:pt idx="14">
                  <c:v>1.0351966873706005E-3</c:v>
                </c:pt>
                <c:pt idx="15">
                  <c:v>0.13146997929606624</c:v>
                </c:pt>
                <c:pt idx="16">
                  <c:v>1.0351966873706005E-3</c:v>
                </c:pt>
                <c:pt idx="17">
                  <c:v>1.0351966873706005E-3</c:v>
                </c:pt>
                <c:pt idx="18">
                  <c:v>1.0351966873706005E-3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433-49B7-B2F9-8F6407640A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'Dorpshuis De Bongerd'!$B$4:$B$20</c:f>
              <c:strCache>
                <c:ptCount val="17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50PLUS</c:v>
                </c:pt>
                <c:pt idx="13">
                  <c:v>BBB</c:v>
                </c:pt>
                <c:pt idx="14">
                  <c:v>BIJ1</c:v>
                </c:pt>
                <c:pt idx="15">
                  <c:v>BVNL / Groep van Haga</c:v>
                </c:pt>
                <c:pt idx="16">
                  <c:v>NSC</c:v>
                </c:pt>
              </c:strCache>
            </c:strRef>
          </c:cat>
          <c:val>
            <c:numRef>
              <c:f>'Dorpshuis De Bongerd'!$C$4:$C$20</c:f>
              <c:numCache>
                <c:formatCode>General</c:formatCode>
                <c:ptCount val="17"/>
                <c:pt idx="0">
                  <c:v>69</c:v>
                </c:pt>
                <c:pt idx="1">
                  <c:v>34</c:v>
                </c:pt>
                <c:pt idx="2">
                  <c:v>65</c:v>
                </c:pt>
                <c:pt idx="3">
                  <c:v>62</c:v>
                </c:pt>
                <c:pt idx="4">
                  <c:v>18</c:v>
                </c:pt>
                <c:pt idx="5">
                  <c:v>4</c:v>
                </c:pt>
                <c:pt idx="6">
                  <c:v>4</c:v>
                </c:pt>
                <c:pt idx="7">
                  <c:v>16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85</c:v>
                </c:pt>
                <c:pt idx="14">
                  <c:v>1</c:v>
                </c:pt>
                <c:pt idx="15">
                  <c:v>2</c:v>
                </c:pt>
                <c:pt idx="1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F-4A05-8FF7-766D0D961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4F-4B77-9AC3-2D0307937C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4F-4B77-9AC3-2D0307937C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4F-4B77-9AC3-2D0307937C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4F-4B77-9AC3-2D0307937C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E4F-4B77-9AC3-2D0307937C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E4F-4B77-9AC3-2D0307937C7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E4F-4B77-9AC3-2D0307937C7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E4F-4B77-9AC3-2D0307937C7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E4F-4B77-9AC3-2D0307937C7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E4F-4B77-9AC3-2D0307937C7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E4F-4B77-9AC3-2D0307937C7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E4F-4B77-9AC3-2D0307937C7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E4F-4B77-9AC3-2D0307937C7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E4F-4B77-9AC3-2D0307937C7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E4F-4B77-9AC3-2D0307937C7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E4F-4B77-9AC3-2D0307937C7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E4F-4B77-9AC3-2D0307937C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'Dorpshuis De Bongerd'!$B$26:$B$42</c:f>
              <c:strCache>
                <c:ptCount val="17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50PLUS</c:v>
                </c:pt>
                <c:pt idx="13">
                  <c:v>BBB</c:v>
                </c:pt>
                <c:pt idx="14">
                  <c:v>BIJ1</c:v>
                </c:pt>
                <c:pt idx="15">
                  <c:v>BVNL / Groep van Haga</c:v>
                </c:pt>
                <c:pt idx="16">
                  <c:v>NSC</c:v>
                </c:pt>
              </c:strCache>
            </c:strRef>
          </c:cat>
          <c:val>
            <c:numRef>
              <c:f>'Dorpshuis De Bongerd'!$C$26:$C$42</c:f>
              <c:numCache>
                <c:formatCode>0.00%</c:formatCode>
                <c:ptCount val="17"/>
                <c:pt idx="0">
                  <c:v>0.15065502183406113</c:v>
                </c:pt>
                <c:pt idx="1">
                  <c:v>7.4235807860262015E-2</c:v>
                </c:pt>
                <c:pt idx="2">
                  <c:v>0.14192139737991266</c:v>
                </c:pt>
                <c:pt idx="3">
                  <c:v>0.13537117903930132</c:v>
                </c:pt>
                <c:pt idx="4">
                  <c:v>3.9301310043668124E-2</c:v>
                </c:pt>
                <c:pt idx="5">
                  <c:v>8.7336244541484712E-3</c:v>
                </c:pt>
                <c:pt idx="6">
                  <c:v>8.7336244541484712E-3</c:v>
                </c:pt>
                <c:pt idx="7">
                  <c:v>3.4934497816593885E-2</c:v>
                </c:pt>
                <c:pt idx="8">
                  <c:v>1.3100436681222707E-2</c:v>
                </c:pt>
                <c:pt idx="9">
                  <c:v>1.3100436681222707E-2</c:v>
                </c:pt>
                <c:pt idx="10">
                  <c:v>1.0917030567685589E-2</c:v>
                </c:pt>
                <c:pt idx="11">
                  <c:v>1.9650655021834062E-2</c:v>
                </c:pt>
                <c:pt idx="12">
                  <c:v>6.5502183406113534E-3</c:v>
                </c:pt>
                <c:pt idx="13">
                  <c:v>0.18558951965065501</c:v>
                </c:pt>
                <c:pt idx="14">
                  <c:v>2.1834061135371178E-3</c:v>
                </c:pt>
                <c:pt idx="15">
                  <c:v>4.3668122270742356E-3</c:v>
                </c:pt>
                <c:pt idx="16">
                  <c:v>0.15065502183406113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5E4F-4B77-9AC3-2D0307937C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'Marle - Westhoff'!$B$4:$B$16</c:f>
              <c:strCache>
                <c:ptCount val="13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PVDD</c:v>
                </c:pt>
                <c:pt idx="7">
                  <c:v>CU</c:v>
                </c:pt>
                <c:pt idx="8">
                  <c:v>Volt</c:v>
                </c:pt>
                <c:pt idx="9">
                  <c:v>JA21</c:v>
                </c:pt>
                <c:pt idx="10">
                  <c:v>SGP</c:v>
                </c:pt>
                <c:pt idx="11">
                  <c:v>BBB</c:v>
                </c:pt>
                <c:pt idx="12">
                  <c:v>NSC</c:v>
                </c:pt>
              </c:strCache>
            </c:strRef>
          </c:cat>
          <c:val>
            <c:numRef>
              <c:f>'Marle - Westhoff'!$C$4:$C$16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12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A-4022-B905-AE24E98F1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'SPOC park'!$B$4:$B$24</c:f>
              <c:strCache>
                <c:ptCount val="21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BVNL / Groep van Haga</c:v>
                </c:pt>
                <c:pt idx="17">
                  <c:v>NSC</c:v>
                </c:pt>
                <c:pt idx="18">
                  <c:v>Splinter</c:v>
                </c:pt>
                <c:pt idx="19">
                  <c:v>LP (Libertaire Partij)</c:v>
                </c:pt>
                <c:pt idx="20">
                  <c:v>Partij vd Sport</c:v>
                </c:pt>
              </c:strCache>
            </c:strRef>
          </c:cat>
          <c:val>
            <c:numRef>
              <c:f>'SPOC park'!$C$4:$C$24</c:f>
              <c:numCache>
                <c:formatCode>General</c:formatCode>
                <c:ptCount val="21"/>
                <c:pt idx="0">
                  <c:v>131</c:v>
                </c:pt>
                <c:pt idx="1">
                  <c:v>44</c:v>
                </c:pt>
                <c:pt idx="2">
                  <c:v>174</c:v>
                </c:pt>
                <c:pt idx="3">
                  <c:v>308</c:v>
                </c:pt>
                <c:pt idx="4">
                  <c:v>27</c:v>
                </c:pt>
                <c:pt idx="5">
                  <c:v>37</c:v>
                </c:pt>
                <c:pt idx="6">
                  <c:v>23</c:v>
                </c:pt>
                <c:pt idx="7">
                  <c:v>10</c:v>
                </c:pt>
                <c:pt idx="8">
                  <c:v>5</c:v>
                </c:pt>
                <c:pt idx="9">
                  <c:v>14</c:v>
                </c:pt>
                <c:pt idx="10">
                  <c:v>4</c:v>
                </c:pt>
                <c:pt idx="11">
                  <c:v>2</c:v>
                </c:pt>
                <c:pt idx="12" formatCode="#,##0">
                  <c:v>2</c:v>
                </c:pt>
                <c:pt idx="13">
                  <c:v>9</c:v>
                </c:pt>
                <c:pt idx="14">
                  <c:v>109</c:v>
                </c:pt>
                <c:pt idx="15">
                  <c:v>1</c:v>
                </c:pt>
                <c:pt idx="16">
                  <c:v>4</c:v>
                </c:pt>
                <c:pt idx="17">
                  <c:v>236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6-4D20-B920-14CED7DE8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1D-4B52-A8C3-A62A8BCAE4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1D-4B52-A8C3-A62A8BCAE4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1D-4B52-A8C3-A62A8BCAE4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1D-4B52-A8C3-A62A8BCAE4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21D-4B52-A8C3-A62A8BCAE4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21D-4B52-A8C3-A62A8BCAE4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21D-4B52-A8C3-A62A8BCAE4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21D-4B52-A8C3-A62A8BCAE4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21D-4B52-A8C3-A62A8BCAE4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21D-4B52-A8C3-A62A8BCAE4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21D-4B52-A8C3-A62A8BCAE47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21D-4B52-A8C3-A62A8BCAE47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21D-4B52-A8C3-A62A8BCAE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'Marle - Westhoff'!$B$22:$B$34</c:f>
              <c:strCache>
                <c:ptCount val="13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PVDD</c:v>
                </c:pt>
                <c:pt idx="7">
                  <c:v>CU</c:v>
                </c:pt>
                <c:pt idx="8">
                  <c:v>Volt</c:v>
                </c:pt>
                <c:pt idx="9">
                  <c:v>JA21</c:v>
                </c:pt>
                <c:pt idx="10">
                  <c:v>SGP</c:v>
                </c:pt>
                <c:pt idx="11">
                  <c:v>BBB</c:v>
                </c:pt>
                <c:pt idx="12">
                  <c:v>NSC</c:v>
                </c:pt>
              </c:strCache>
            </c:strRef>
          </c:cat>
          <c:val>
            <c:numRef>
              <c:f>'Marle - Westhoff'!$C$22:$C$34</c:f>
              <c:numCache>
                <c:formatCode>0.00%</c:formatCode>
                <c:ptCount val="13"/>
                <c:pt idx="0">
                  <c:v>8.6956521739130432E-2</c:v>
                </c:pt>
                <c:pt idx="1">
                  <c:v>0.10144927536231885</c:v>
                </c:pt>
                <c:pt idx="2">
                  <c:v>8.6956521739130432E-2</c:v>
                </c:pt>
                <c:pt idx="3">
                  <c:v>0.10144927536231885</c:v>
                </c:pt>
                <c:pt idx="4">
                  <c:v>0.13043478260869565</c:v>
                </c:pt>
                <c:pt idx="5">
                  <c:v>4.3478260869565216E-2</c:v>
                </c:pt>
                <c:pt idx="6">
                  <c:v>4.3478260869565216E-2</c:v>
                </c:pt>
                <c:pt idx="7">
                  <c:v>1.4492753623188406E-2</c:v>
                </c:pt>
                <c:pt idx="8">
                  <c:v>4.3478260869565216E-2</c:v>
                </c:pt>
                <c:pt idx="9">
                  <c:v>2.8985507246376812E-2</c:v>
                </c:pt>
                <c:pt idx="10">
                  <c:v>4.3478260869565216E-2</c:v>
                </c:pt>
                <c:pt idx="11">
                  <c:v>0.17391304347826086</c:v>
                </c:pt>
                <c:pt idx="12">
                  <c:v>0.10144927536231885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21D-4B52-A8C3-A62A8BCAE4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'Stemmen per partij totaal'!$B$4:$B$28</c:f>
              <c:strCache>
                <c:ptCount val="25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 - De Groenen</c:v>
                </c:pt>
                <c:pt idx="17">
                  <c:v>BVNL / Groep van Haga</c:v>
                </c:pt>
                <c:pt idx="18">
                  <c:v>NSC</c:v>
                </c:pt>
                <c:pt idx="19">
                  <c:v>Splinter</c:v>
                </c:pt>
                <c:pt idx="20">
                  <c:v>LP (Libertaire Partij)</c:v>
                </c:pt>
                <c:pt idx="21">
                  <c:v>LEF - Voor de Nieuwe Generatie</c:v>
                </c:pt>
                <c:pt idx="22">
                  <c:v>SvN - Samen voor Nederland</c:v>
                </c:pt>
                <c:pt idx="23">
                  <c:v>NL met een PLAN</c:v>
                </c:pt>
                <c:pt idx="24">
                  <c:v>Partij vd Sport</c:v>
                </c:pt>
              </c:strCache>
            </c:strRef>
          </c:cat>
          <c:val>
            <c:numRef>
              <c:f>'Stemmen per partij totaal'!$C$4:$C$28</c:f>
              <c:numCache>
                <c:formatCode>General</c:formatCode>
                <c:ptCount val="25"/>
                <c:pt idx="0">
                  <c:v>1560</c:v>
                </c:pt>
                <c:pt idx="1">
                  <c:v>624</c:v>
                </c:pt>
                <c:pt idx="2">
                  <c:v>1890</c:v>
                </c:pt>
                <c:pt idx="3">
                  <c:v>2516</c:v>
                </c:pt>
                <c:pt idx="4">
                  <c:v>495</c:v>
                </c:pt>
                <c:pt idx="5">
                  <c:v>276</c:v>
                </c:pt>
                <c:pt idx="6">
                  <c:v>199</c:v>
                </c:pt>
                <c:pt idx="7">
                  <c:v>286</c:v>
                </c:pt>
                <c:pt idx="8">
                  <c:v>141</c:v>
                </c:pt>
                <c:pt idx="9">
                  <c:v>173</c:v>
                </c:pt>
                <c:pt idx="10">
                  <c:v>82</c:v>
                </c:pt>
                <c:pt idx="11">
                  <c:v>58</c:v>
                </c:pt>
                <c:pt idx="12">
                  <c:v>45</c:v>
                </c:pt>
                <c:pt idx="13">
                  <c:v>40</c:v>
                </c:pt>
                <c:pt idx="14">
                  <c:v>2052</c:v>
                </c:pt>
                <c:pt idx="15">
                  <c:v>24</c:v>
                </c:pt>
                <c:pt idx="16">
                  <c:v>8</c:v>
                </c:pt>
                <c:pt idx="17">
                  <c:v>50</c:v>
                </c:pt>
                <c:pt idx="18">
                  <c:v>2109</c:v>
                </c:pt>
                <c:pt idx="19">
                  <c:v>11</c:v>
                </c:pt>
                <c:pt idx="20">
                  <c:v>7</c:v>
                </c:pt>
                <c:pt idx="21" formatCode="#,##0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A-48D7-8D95-DC32DA8B6149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'Stemmen per partij totaal'!$B$4:$B$28</c:f>
              <c:strCache>
                <c:ptCount val="25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 - De Groenen</c:v>
                </c:pt>
                <c:pt idx="17">
                  <c:v>BVNL / Groep van Haga</c:v>
                </c:pt>
                <c:pt idx="18">
                  <c:v>NSC</c:v>
                </c:pt>
                <c:pt idx="19">
                  <c:v>Splinter</c:v>
                </c:pt>
                <c:pt idx="20">
                  <c:v>LP (Libertaire Partij)</c:v>
                </c:pt>
                <c:pt idx="21">
                  <c:v>LEF - Voor de Nieuwe Generatie</c:v>
                </c:pt>
                <c:pt idx="22">
                  <c:v>SvN - Samen voor Nederland</c:v>
                </c:pt>
                <c:pt idx="23">
                  <c:v>NL met een PLAN</c:v>
                </c:pt>
                <c:pt idx="24">
                  <c:v>Partij vd Sport</c:v>
                </c:pt>
              </c:strCache>
            </c:strRef>
          </c:cat>
          <c:val>
            <c:numRef>
              <c:f>'Stemmen per partij totaal'!$D$4:$D$28</c:f>
              <c:numCache>
                <c:formatCode>General</c:formatCode>
                <c:ptCount val="25"/>
                <c:pt idx="0">
                  <c:v>2753</c:v>
                </c:pt>
                <c:pt idx="1">
                  <c:v>1661</c:v>
                </c:pt>
                <c:pt idx="2">
                  <c:v>1504</c:v>
                </c:pt>
                <c:pt idx="3">
                  <c:v>1001</c:v>
                </c:pt>
                <c:pt idx="4">
                  <c:v>1781</c:v>
                </c:pt>
                <c:pt idx="5">
                  <c:v>737</c:v>
                </c:pt>
                <c:pt idx="6">
                  <c:v>430</c:v>
                </c:pt>
                <c:pt idx="7">
                  <c:v>389</c:v>
                </c:pt>
                <c:pt idx="8">
                  <c:v>308</c:v>
                </c:pt>
                <c:pt idx="9">
                  <c:v>201</c:v>
                </c:pt>
                <c:pt idx="10">
                  <c:v>230</c:v>
                </c:pt>
                <c:pt idx="11">
                  <c:v>45</c:v>
                </c:pt>
                <c:pt idx="12" formatCode="#,##0">
                  <c:v>52</c:v>
                </c:pt>
                <c:pt idx="13">
                  <c:v>112</c:v>
                </c:pt>
                <c:pt idx="14">
                  <c:v>763</c:v>
                </c:pt>
                <c:pt idx="15">
                  <c:v>23</c:v>
                </c:pt>
                <c:pt idx="16">
                  <c:v>22</c:v>
                </c:pt>
                <c:pt idx="19">
                  <c:v>27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8A-48D7-8D95-DC32DA8B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D6-4697-BF5A-6FD34734B8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D6-4697-BF5A-6FD34734B8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D6-4697-BF5A-6FD34734B8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D6-4697-BF5A-6FD34734B8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D6-4697-BF5A-6FD34734B8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D6-4697-BF5A-6FD34734B8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D6-4697-BF5A-6FD34734B8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2D6-4697-BF5A-6FD34734B8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2D6-4697-BF5A-6FD34734B82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2D6-4697-BF5A-6FD34734B82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2D6-4697-BF5A-6FD34734B82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2D6-4697-BF5A-6FD34734B82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2D6-4697-BF5A-6FD34734B82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2D6-4697-BF5A-6FD34734B82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2D6-4697-BF5A-6FD34734B82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2D6-4697-BF5A-6FD34734B82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2D6-4697-BF5A-6FD34734B82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2D6-4697-BF5A-6FD34734B82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2D6-4697-BF5A-6FD34734B82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2D6-4697-BF5A-6FD34734B82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42D6-4697-BF5A-6FD34734B82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A3DD-4180-A85F-706D42BD498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A3DD-4180-A85F-706D42BD498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A3DD-4180-A85F-706D42BD498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A3DD-4180-A85F-706D42BD49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'Stemmen per partij totaal'!$B$43:$B$67</c:f>
              <c:strCache>
                <c:ptCount val="25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PVDD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</c:v>
                </c:pt>
                <c:pt idx="17">
                  <c:v>BVNL</c:v>
                </c:pt>
                <c:pt idx="18">
                  <c:v>NSC</c:v>
                </c:pt>
                <c:pt idx="19">
                  <c:v>Splinter</c:v>
                </c:pt>
                <c:pt idx="20">
                  <c:v>LP</c:v>
                </c:pt>
                <c:pt idx="21">
                  <c:v>LEF</c:v>
                </c:pt>
                <c:pt idx="22">
                  <c:v>SvN</c:v>
                </c:pt>
                <c:pt idx="23">
                  <c:v>NL met een PLAN</c:v>
                </c:pt>
                <c:pt idx="24">
                  <c:v>Partij vd Sport</c:v>
                </c:pt>
              </c:strCache>
            </c:strRef>
          </c:cat>
          <c:val>
            <c:numRef>
              <c:f>'Stemmen per partij totaal'!$C$43:$C$67</c:f>
              <c:numCache>
                <c:formatCode>0.00%</c:formatCode>
                <c:ptCount val="25"/>
                <c:pt idx="0">
                  <c:v>0.12268973653165552</c:v>
                </c:pt>
                <c:pt idx="1">
                  <c:v>4.9075894612662208E-2</c:v>
                </c:pt>
                <c:pt idx="2">
                  <c:v>0.14864333464412111</c:v>
                </c:pt>
                <c:pt idx="3">
                  <c:v>0.19787652379079826</c:v>
                </c:pt>
                <c:pt idx="4">
                  <c:v>3.8930397168698387E-2</c:v>
                </c:pt>
                <c:pt idx="5">
                  <c:v>2.1706645694062131E-2</c:v>
                </c:pt>
                <c:pt idx="6">
                  <c:v>1.5650806134486828E-2</c:v>
                </c:pt>
                <c:pt idx="7">
                  <c:v>2.2493118364136845E-2</c:v>
                </c:pt>
                <c:pt idx="8">
                  <c:v>1.108926464805348E-2</c:v>
                </c:pt>
                <c:pt idx="9">
                  <c:v>1.3605977192292567E-2</c:v>
                </c:pt>
                <c:pt idx="10">
                  <c:v>6.449075894612662E-3</c:v>
                </c:pt>
                <c:pt idx="11">
                  <c:v>4.5615414864333464E-3</c:v>
                </c:pt>
                <c:pt idx="12">
                  <c:v>3.5391270153362171E-3</c:v>
                </c:pt>
                <c:pt idx="13">
                  <c:v>3.1458906802988595E-3</c:v>
                </c:pt>
                <c:pt idx="14">
                  <c:v>0.16138419189933151</c:v>
                </c:pt>
                <c:pt idx="15">
                  <c:v>1.8875344081793158E-3</c:v>
                </c:pt>
                <c:pt idx="16">
                  <c:v>6.2917813605977194E-4</c:v>
                </c:pt>
                <c:pt idx="17">
                  <c:v>3.9323633503735743E-3</c:v>
                </c:pt>
                <c:pt idx="18">
                  <c:v>0.16586708611875736</c:v>
                </c:pt>
                <c:pt idx="19">
                  <c:v>8.6511993708218639E-4</c:v>
                </c:pt>
                <c:pt idx="20">
                  <c:v>5.5053086905230042E-4</c:v>
                </c:pt>
                <c:pt idx="21">
                  <c:v>2.3594180102241448E-4</c:v>
                </c:pt>
                <c:pt idx="22">
                  <c:v>2.3594180102241448E-4</c:v>
                </c:pt>
                <c:pt idx="23">
                  <c:v>6.2917813605977194E-4</c:v>
                </c:pt>
                <c:pt idx="24">
                  <c:v>1.2583562721195439E-3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A7-4B2D-BCF8-B94DF28E95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3F-4170-AE8A-82169FC169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3F-4170-AE8A-82169FC169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3F-4170-AE8A-82169FC169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3F-4170-AE8A-82169FC169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3F-4170-AE8A-82169FC169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3F-4170-AE8A-82169FC169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3F-4170-AE8A-82169FC169B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3F-4170-AE8A-82169FC169B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3F-4170-AE8A-82169FC169B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3F-4170-AE8A-82169FC169B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3F-4170-AE8A-82169FC169B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3F-4170-AE8A-82169FC169B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F3F-4170-AE8A-82169FC169B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F3F-4170-AE8A-82169FC169B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F3F-4170-AE8A-82169FC169B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F3F-4170-AE8A-82169FC169B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F3F-4170-AE8A-82169FC169B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F3F-4170-AE8A-82169FC169B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F3F-4170-AE8A-82169FC169B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F3F-4170-AE8A-82169FC169B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F3F-4170-AE8A-82169FC169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'SPOC park'!$B$31:$B$51</c:f>
              <c:strCache>
                <c:ptCount val="21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BVNL / Groep van Haga</c:v>
                </c:pt>
                <c:pt idx="17">
                  <c:v>NSC</c:v>
                </c:pt>
                <c:pt idx="18">
                  <c:v>Splinter</c:v>
                </c:pt>
                <c:pt idx="19">
                  <c:v>LP (Libertaire Partij)</c:v>
                </c:pt>
                <c:pt idx="20">
                  <c:v>Partij vd Sport</c:v>
                </c:pt>
              </c:strCache>
            </c:strRef>
          </c:cat>
          <c:val>
            <c:numRef>
              <c:f>'SPOC park'!$C$31:$C$51</c:f>
              <c:numCache>
                <c:formatCode>0.00%</c:formatCode>
                <c:ptCount val="21"/>
                <c:pt idx="0">
                  <c:v>0.11351819757365685</c:v>
                </c:pt>
                <c:pt idx="1">
                  <c:v>3.8128249566724434E-2</c:v>
                </c:pt>
                <c:pt idx="2">
                  <c:v>0.15077989601386482</c:v>
                </c:pt>
                <c:pt idx="3">
                  <c:v>0.26689774696707108</c:v>
                </c:pt>
                <c:pt idx="4">
                  <c:v>2.3396880415944541E-2</c:v>
                </c:pt>
                <c:pt idx="5">
                  <c:v>3.2062391681109186E-2</c:v>
                </c:pt>
                <c:pt idx="6">
                  <c:v>1.9930675909878681E-2</c:v>
                </c:pt>
                <c:pt idx="7">
                  <c:v>8.6655112651646445E-3</c:v>
                </c:pt>
                <c:pt idx="8">
                  <c:v>4.3327556325823222E-3</c:v>
                </c:pt>
                <c:pt idx="9">
                  <c:v>1.2131715771230503E-2</c:v>
                </c:pt>
                <c:pt idx="10">
                  <c:v>3.4662045060658577E-3</c:v>
                </c:pt>
                <c:pt idx="11">
                  <c:v>1.7331022530329288E-3</c:v>
                </c:pt>
                <c:pt idx="12">
                  <c:v>1.7331022530329288E-3</c:v>
                </c:pt>
                <c:pt idx="13">
                  <c:v>7.7989601386481804E-3</c:v>
                </c:pt>
                <c:pt idx="14">
                  <c:v>9.4454072790294621E-2</c:v>
                </c:pt>
                <c:pt idx="15">
                  <c:v>8.6655112651646442E-4</c:v>
                </c:pt>
                <c:pt idx="16">
                  <c:v>3.4662045060658577E-3</c:v>
                </c:pt>
                <c:pt idx="17">
                  <c:v>0.20450606585788561</c:v>
                </c:pt>
                <c:pt idx="18">
                  <c:v>1.7331022530329288E-3</c:v>
                </c:pt>
                <c:pt idx="19">
                  <c:v>1.7331022530329288E-3</c:v>
                </c:pt>
                <c:pt idx="20">
                  <c:v>3.4662045060658577E-3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3F3F-4170-AE8A-82169FC169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Weijtendaal!$B$4:$B$12</c:f>
              <c:strCache>
                <c:ptCount val="9"/>
                <c:pt idx="0">
                  <c:v>VVD</c:v>
                </c:pt>
                <c:pt idx="1">
                  <c:v>GL/PvdA</c:v>
                </c:pt>
                <c:pt idx="2">
                  <c:v>PVV</c:v>
                </c:pt>
                <c:pt idx="3">
                  <c:v>CDA</c:v>
                </c:pt>
                <c:pt idx="4">
                  <c:v>Partij voor de Dieren</c:v>
                </c:pt>
                <c:pt idx="5">
                  <c:v>Volt</c:v>
                </c:pt>
                <c:pt idx="6">
                  <c:v>SGP</c:v>
                </c:pt>
                <c:pt idx="7">
                  <c:v>BBB</c:v>
                </c:pt>
                <c:pt idx="8">
                  <c:v>NSC</c:v>
                </c:pt>
              </c:strCache>
            </c:strRef>
          </c:cat>
          <c:val>
            <c:numRef>
              <c:f>Weijtendaal!$C$4:$C$12</c:f>
              <c:numCache>
                <c:formatCode>General</c:formatCode>
                <c:ptCount val="9"/>
                <c:pt idx="0">
                  <c:v>7</c:v>
                </c:pt>
                <c:pt idx="1">
                  <c:v>12</c:v>
                </c:pt>
                <c:pt idx="2">
                  <c:v>4</c:v>
                </c:pt>
                <c:pt idx="3">
                  <c:v>16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B0-4AA0-BB76-3F59706C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E5-4CD7-AC9A-14AE9569D2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E5-4CD7-AC9A-14AE9569D2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E5-4CD7-AC9A-14AE9569D2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E5-4CD7-AC9A-14AE9569D2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E5-4CD7-AC9A-14AE9569D2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E5-4CD7-AC9A-14AE9569D2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E5-4CD7-AC9A-14AE9569D2B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E5-4CD7-AC9A-14AE9569D2B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E5-4CD7-AC9A-14AE9569D2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Weijtendaal!$B$19:$B$27</c:f>
              <c:strCache>
                <c:ptCount val="9"/>
                <c:pt idx="0">
                  <c:v>VVD</c:v>
                </c:pt>
                <c:pt idx="1">
                  <c:v>GL/PvdA</c:v>
                </c:pt>
                <c:pt idx="2">
                  <c:v>PVV</c:v>
                </c:pt>
                <c:pt idx="3">
                  <c:v>CDA</c:v>
                </c:pt>
                <c:pt idx="4">
                  <c:v>PVDD</c:v>
                </c:pt>
                <c:pt idx="5">
                  <c:v>Volt</c:v>
                </c:pt>
                <c:pt idx="6">
                  <c:v>SGP</c:v>
                </c:pt>
                <c:pt idx="7">
                  <c:v>BBB</c:v>
                </c:pt>
                <c:pt idx="8">
                  <c:v>NSC</c:v>
                </c:pt>
              </c:strCache>
            </c:strRef>
          </c:cat>
          <c:val>
            <c:numRef>
              <c:f>Weijtendaal!$C$19:$C$27</c:f>
              <c:numCache>
                <c:formatCode>0.00%</c:formatCode>
                <c:ptCount val="9"/>
                <c:pt idx="0">
                  <c:v>0.106</c:v>
                </c:pt>
                <c:pt idx="1">
                  <c:v>0.182</c:v>
                </c:pt>
                <c:pt idx="2">
                  <c:v>6.0999999999999999E-2</c:v>
                </c:pt>
                <c:pt idx="3">
                  <c:v>0.24199999999999999</c:v>
                </c:pt>
                <c:pt idx="4">
                  <c:v>1.4999999999999999E-2</c:v>
                </c:pt>
                <c:pt idx="5">
                  <c:v>1.4999999999999999E-2</c:v>
                </c:pt>
                <c:pt idx="6">
                  <c:v>0.03</c:v>
                </c:pt>
                <c:pt idx="7">
                  <c:v>0.121</c:v>
                </c:pt>
                <c:pt idx="8">
                  <c:v>0.21199999999999999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4EE5-4CD7-AC9A-14AE9569D2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22-459D-A890-E79A1FE758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22-459D-A890-E79A1FE758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22-459D-A890-E79A1FE758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22-459D-A890-E79A1FE758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22-459D-A890-E79A1FE758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22-459D-A890-E79A1FE758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22-459D-A890-E79A1FE758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22-459D-A890-E79A1FE758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522-459D-A890-E79A1FE758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522-459D-A890-E79A1FE758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522-459D-A890-E79A1FE7583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522-459D-A890-E79A1FE7583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522-459D-A890-E79A1FE7583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522-459D-A890-E79A1FE7583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522-459D-A890-E79A1FE7583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522-459D-A890-E79A1FE7583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522-459D-A890-E79A1FE7583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522-459D-A890-E79A1FE7583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522-459D-A890-E79A1FE7583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522-459D-A890-E79A1FE758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'Stichting ''t Langhuus'!$B$30:$B$49</c:f>
              <c:strCache>
                <c:ptCount val="20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BVNL / Groep van Haga</c:v>
                </c:pt>
                <c:pt idx="17">
                  <c:v>NSC</c:v>
                </c:pt>
                <c:pt idx="18">
                  <c:v>LEF - Voor de Nieuwe Generatie</c:v>
                </c:pt>
                <c:pt idx="19">
                  <c:v>Partij vd Sport</c:v>
                </c:pt>
              </c:strCache>
            </c:strRef>
          </c:cat>
          <c:val>
            <c:numRef>
              <c:f>'Stichting ''t Langhuus'!$C$30:$C$49</c:f>
              <c:numCache>
                <c:formatCode>0.00%</c:formatCode>
                <c:ptCount val="20"/>
                <c:pt idx="0">
                  <c:v>0.11703511053315994</c:v>
                </c:pt>
                <c:pt idx="1">
                  <c:v>3.6410923276983094E-2</c:v>
                </c:pt>
                <c:pt idx="2">
                  <c:v>0.15864759427828348</c:v>
                </c:pt>
                <c:pt idx="3">
                  <c:v>0.20286085825747724</c:v>
                </c:pt>
                <c:pt idx="4">
                  <c:v>5.8517555266579972E-2</c:v>
                </c:pt>
                <c:pt idx="5">
                  <c:v>1.6905071521456438E-2</c:v>
                </c:pt>
                <c:pt idx="6">
                  <c:v>1.0403120936280884E-2</c:v>
                </c:pt>
                <c:pt idx="7">
                  <c:v>1.950585175552666E-2</c:v>
                </c:pt>
                <c:pt idx="8">
                  <c:v>2.2106631989596878E-2</c:v>
                </c:pt>
                <c:pt idx="9">
                  <c:v>1.8205461638491547E-2</c:v>
                </c:pt>
                <c:pt idx="10">
                  <c:v>3.9011703511053317E-3</c:v>
                </c:pt>
                <c:pt idx="11">
                  <c:v>1.0403120936280884E-2</c:v>
                </c:pt>
                <c:pt idx="12">
                  <c:v>1.3003901170351106E-3</c:v>
                </c:pt>
                <c:pt idx="13">
                  <c:v>3.9011703511053317E-3</c:v>
                </c:pt>
                <c:pt idx="14">
                  <c:v>0.10143042912873862</c:v>
                </c:pt>
                <c:pt idx="15">
                  <c:v>5.2015604681404422E-3</c:v>
                </c:pt>
                <c:pt idx="16">
                  <c:v>2.6007802340702211E-3</c:v>
                </c:pt>
                <c:pt idx="17">
                  <c:v>0.20026007802340703</c:v>
                </c:pt>
                <c:pt idx="18">
                  <c:v>1.3003901170351106E-3</c:v>
                </c:pt>
                <c:pt idx="19">
                  <c:v>1.3003901170351106E-3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522-459D-A890-E79A1FE758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'Stichting ''t Langhuus'!$B$4:$B$23</c:f>
              <c:strCache>
                <c:ptCount val="20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BVNL / Groep van Haga</c:v>
                </c:pt>
                <c:pt idx="17">
                  <c:v>NSC</c:v>
                </c:pt>
                <c:pt idx="18">
                  <c:v>LEF - Voor de Nieuwe Generatie</c:v>
                </c:pt>
                <c:pt idx="19">
                  <c:v>Partij vd Sport</c:v>
                </c:pt>
              </c:strCache>
            </c:strRef>
          </c:cat>
          <c:val>
            <c:numRef>
              <c:f>'Stichting ''t Langhuus'!$C$4:$C$23</c:f>
              <c:numCache>
                <c:formatCode>General</c:formatCode>
                <c:ptCount val="20"/>
                <c:pt idx="0">
                  <c:v>90</c:v>
                </c:pt>
                <c:pt idx="1">
                  <c:v>28</c:v>
                </c:pt>
                <c:pt idx="2">
                  <c:v>122</c:v>
                </c:pt>
                <c:pt idx="3">
                  <c:v>156</c:v>
                </c:pt>
                <c:pt idx="4">
                  <c:v>45</c:v>
                </c:pt>
                <c:pt idx="5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3</c:v>
                </c:pt>
                <c:pt idx="11">
                  <c:v>8</c:v>
                </c:pt>
                <c:pt idx="12" formatCode="#,##0">
                  <c:v>1</c:v>
                </c:pt>
                <c:pt idx="13">
                  <c:v>3</c:v>
                </c:pt>
                <c:pt idx="14">
                  <c:v>78</c:v>
                </c:pt>
                <c:pt idx="15">
                  <c:v>4</c:v>
                </c:pt>
                <c:pt idx="16">
                  <c:v>2</c:v>
                </c:pt>
                <c:pt idx="17">
                  <c:v>154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2-4686-AED4-DA090EB4A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467079"/>
        <c:axId val="102469127"/>
      </c:barChart>
      <c:catAx>
        <c:axId val="102467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2469127"/>
        <c:crosses val="autoZero"/>
        <c:auto val="1"/>
        <c:lblAlgn val="ctr"/>
        <c:lblOffset val="100"/>
        <c:noMultiLvlLbl val="0"/>
      </c:catAx>
      <c:valAx>
        <c:axId val="102469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2467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'Dorpshuis Herxen'!$B$4:$B$19</c:f>
              <c:strCache>
                <c:ptCount val="16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NSC</c:v>
                </c:pt>
              </c:strCache>
            </c:strRef>
          </c:cat>
          <c:val>
            <c:numRef>
              <c:f>'Dorpshuis Herxen'!$C$4:$C$19</c:f>
              <c:numCache>
                <c:formatCode>General</c:formatCode>
                <c:ptCount val="16"/>
                <c:pt idx="0">
                  <c:v>43</c:v>
                </c:pt>
                <c:pt idx="1">
                  <c:v>14</c:v>
                </c:pt>
                <c:pt idx="2">
                  <c:v>50</c:v>
                </c:pt>
                <c:pt idx="3">
                  <c:v>41</c:v>
                </c:pt>
                <c:pt idx="4">
                  <c:v>13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 formatCode="#,##0">
                  <c:v>1</c:v>
                </c:pt>
                <c:pt idx="13">
                  <c:v>1</c:v>
                </c:pt>
                <c:pt idx="14">
                  <c:v>92</c:v>
                </c:pt>
                <c:pt idx="1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06-40F1-90C4-F488E220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171450</xdr:rowOff>
    </xdr:from>
    <xdr:to>
      <xdr:col>10</xdr:col>
      <xdr:colOff>361950</xdr:colOff>
      <xdr:row>22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BF87B91-5584-44D7-94FE-A7DC139CB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25</xdr:row>
      <xdr:rowOff>0</xdr:rowOff>
    </xdr:from>
    <xdr:to>
      <xdr:col>11</xdr:col>
      <xdr:colOff>647700</xdr:colOff>
      <xdr:row>52</xdr:row>
      <xdr:rowOff>66675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A3A6CA7-A97D-40ED-BCA9-05EAA5F3C167}"/>
            </a:ext>
            <a:ext uri="{147F2762-F138-4A5C-976F-8EAC2B608ADB}">
              <a16:predDERef xmlns:a16="http://schemas.microsoft.com/office/drawing/2014/main" pred="{8BF87B91-5584-44D7-94FE-A7DC139CB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28575</xdr:rowOff>
    </xdr:from>
    <xdr:to>
      <xdr:col>10</xdr:col>
      <xdr:colOff>676275</xdr:colOff>
      <xdr:row>19</xdr:row>
      <xdr:rowOff>161925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EB5AC91-DD0E-4AD0-806B-EBEDC4C2D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0</xdr:rowOff>
    </xdr:from>
    <xdr:to>
      <xdr:col>11</xdr:col>
      <xdr:colOff>666750</xdr:colOff>
      <xdr:row>52</xdr:row>
      <xdr:rowOff>180975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71F2339-DC55-49F1-93D6-9D1AD046A272}"/>
            </a:ext>
            <a:ext uri="{147F2762-F138-4A5C-976F-8EAC2B608ADB}">
              <a16:predDERef xmlns:a16="http://schemas.microsoft.com/office/drawing/2014/main" pred="{BEB5AC91-DD0E-4AD0-806B-EBEDC4C2D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0</xdr:rowOff>
    </xdr:from>
    <xdr:to>
      <xdr:col>10</xdr:col>
      <xdr:colOff>695325</xdr:colOff>
      <xdr:row>16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8608AD2-A352-4625-9CCD-E28440058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19</xdr:row>
      <xdr:rowOff>47625</xdr:rowOff>
    </xdr:from>
    <xdr:to>
      <xdr:col>11</xdr:col>
      <xdr:colOff>133350</xdr:colOff>
      <xdr:row>47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2E0E1F58-B9EC-4CBA-B784-25A6B6568704}"/>
            </a:ext>
            <a:ext uri="{147F2762-F138-4A5C-976F-8EAC2B608ADB}">
              <a16:predDERef xmlns:a16="http://schemas.microsoft.com/office/drawing/2014/main" pred="{78608AD2-A352-4625-9CCD-E28440058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10</xdr:col>
      <xdr:colOff>685800</xdr:colOff>
      <xdr:row>16</xdr:row>
      <xdr:rowOff>9525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BA5E676-8190-431A-8233-94CD2D8AC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20</xdr:row>
      <xdr:rowOff>0</xdr:rowOff>
    </xdr:from>
    <xdr:to>
      <xdr:col>10</xdr:col>
      <xdr:colOff>704850</xdr:colOff>
      <xdr:row>45</xdr:row>
      <xdr:rowOff>104775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B828273-9B38-4742-92D1-41E731FE32B0}"/>
            </a:ext>
            <a:ext uri="{147F2762-F138-4A5C-976F-8EAC2B608ADB}">
              <a16:predDERef xmlns:a16="http://schemas.microsoft.com/office/drawing/2014/main" pred="{2BA5E676-8190-431A-8233-94CD2D8AC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0</xdr:rowOff>
    </xdr:from>
    <xdr:to>
      <xdr:col>10</xdr:col>
      <xdr:colOff>647700</xdr:colOff>
      <xdr:row>16</xdr:row>
      <xdr:rowOff>57150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5AEBBB5-DCE7-4439-BA2C-1BA72B556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20</xdr:row>
      <xdr:rowOff>19050</xdr:rowOff>
    </xdr:from>
    <xdr:to>
      <xdr:col>10</xdr:col>
      <xdr:colOff>685800</xdr:colOff>
      <xdr:row>45</xdr:row>
      <xdr:rowOff>104775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1789534-B478-4B14-90F4-211047840C04}"/>
            </a:ext>
            <a:ext uri="{147F2762-F138-4A5C-976F-8EAC2B608ADB}">
              <a16:predDERef xmlns:a16="http://schemas.microsoft.com/office/drawing/2014/main" pred="{F5AEBBB5-DCE7-4439-BA2C-1BA72B556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0</xdr:rowOff>
    </xdr:from>
    <xdr:to>
      <xdr:col>10</xdr:col>
      <xdr:colOff>657225</xdr:colOff>
      <xdr:row>18</xdr:row>
      <xdr:rowOff>66675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0F829F2-FC01-40AB-AE04-F5A360911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95250</xdr:rowOff>
    </xdr:from>
    <xdr:to>
      <xdr:col>10</xdr:col>
      <xdr:colOff>590550</xdr:colOff>
      <xdr:row>45</xdr:row>
      <xdr:rowOff>114300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C203905-AAD1-42EF-929A-400BDF5CAFDA}"/>
            </a:ext>
            <a:ext uri="{147F2762-F138-4A5C-976F-8EAC2B608ADB}">
              <a16:predDERef xmlns:a16="http://schemas.microsoft.com/office/drawing/2014/main" pred="{70F829F2-FC01-40AB-AE04-F5A360911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152400</xdr:rowOff>
    </xdr:from>
    <xdr:to>
      <xdr:col>10</xdr:col>
      <xdr:colOff>666750</xdr:colOff>
      <xdr:row>13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817C0B5-4EF7-4DC8-BDAB-9CF7BAC50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15</xdr:row>
      <xdr:rowOff>28575</xdr:rowOff>
    </xdr:from>
    <xdr:to>
      <xdr:col>10</xdr:col>
      <xdr:colOff>685800</xdr:colOff>
      <xdr:row>40</xdr:row>
      <xdr:rowOff>28575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F886DF2-1F3C-461B-B495-41C39A57D9E5}"/>
            </a:ext>
            <a:ext uri="{147F2762-F138-4A5C-976F-8EAC2B608ADB}">
              <a16:predDERef xmlns:a16="http://schemas.microsoft.com/office/drawing/2014/main" pred="{4817C0B5-4EF7-4DC8-BDAB-9CF7BAC50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7</xdr:row>
      <xdr:rowOff>19050</xdr:rowOff>
    </xdr:from>
    <xdr:to>
      <xdr:col>19</xdr:col>
      <xdr:colOff>171450</xdr:colOff>
      <xdr:row>33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F59998D-03EA-10A3-430E-AEF662240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33</xdr:row>
      <xdr:rowOff>152400</xdr:rowOff>
    </xdr:from>
    <xdr:to>
      <xdr:col>12</xdr:col>
      <xdr:colOff>2505075</xdr:colOff>
      <xdr:row>77</xdr:row>
      <xdr:rowOff>133350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F430750-52C5-5DE3-47F1-093972C39BD8}"/>
            </a:ext>
            <a:ext uri="{147F2762-F138-4A5C-976F-8EAC2B608ADB}">
              <a16:predDERef xmlns:a16="http://schemas.microsoft.com/office/drawing/2014/main" pred="{AF59998D-03EA-10A3-430E-AEF662240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371475</xdr:colOff>
      <xdr:row>22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FDAB3B3-02F7-46E3-8B9B-4EF0FA5BC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23</xdr:row>
      <xdr:rowOff>28575</xdr:rowOff>
    </xdr:from>
    <xdr:to>
      <xdr:col>11</xdr:col>
      <xdr:colOff>419100</xdr:colOff>
      <xdr:row>51</xdr:row>
      <xdr:rowOff>152400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E084082-ACD9-41CA-BF54-BF6CDA305622}"/>
            </a:ext>
            <a:ext uri="{147F2762-F138-4A5C-976F-8EAC2B608ADB}">
              <a16:predDERef xmlns:a16="http://schemas.microsoft.com/office/drawing/2014/main" pred="{BFDAB3B3-02F7-46E3-8B9B-4EF0FA5BC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38100</xdr:rowOff>
    </xdr:from>
    <xdr:to>
      <xdr:col>9</xdr:col>
      <xdr:colOff>190500</xdr:colOff>
      <xdr:row>11</xdr:row>
      <xdr:rowOff>9525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A1416D4-D643-41AF-A3A8-52E953224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12</xdr:row>
      <xdr:rowOff>0</xdr:rowOff>
    </xdr:from>
    <xdr:to>
      <xdr:col>9</xdr:col>
      <xdr:colOff>180975</xdr:colOff>
      <xdr:row>28</xdr:row>
      <xdr:rowOff>133350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714AEE3-B468-4793-8582-63795CDB57E4}"/>
            </a:ext>
            <a:ext uri="{147F2762-F138-4A5C-976F-8EAC2B608ADB}">
              <a16:predDERef xmlns:a16="http://schemas.microsoft.com/office/drawing/2014/main" pred="{1A1416D4-D643-41AF-A3A8-52E953224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38100</xdr:rowOff>
    </xdr:from>
    <xdr:to>
      <xdr:col>10</xdr:col>
      <xdr:colOff>457200</xdr:colOff>
      <xdr:row>49</xdr:row>
      <xdr:rowOff>180975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F3CAA08-8711-4D96-85E8-BFE411F829E0}"/>
            </a:ext>
            <a:ext uri="{147F2762-F138-4A5C-976F-8EAC2B608ADB}">
              <a16:predDERef xmlns:a16="http://schemas.microsoft.com/office/drawing/2014/main" pred="{A20118E9-73CE-4E0D-A3AA-E7BF385B7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3</xdr:row>
      <xdr:rowOff>19050</xdr:rowOff>
    </xdr:from>
    <xdr:to>
      <xdr:col>11</xdr:col>
      <xdr:colOff>552450</xdr:colOff>
      <xdr:row>22</xdr:row>
      <xdr:rowOff>161925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6EB1414A-622F-66A9-2FAA-1ECD8CABB4B2}"/>
            </a:ext>
            <a:ext uri="{147F2762-F138-4A5C-976F-8EAC2B608ADB}">
              <a16:predDERef xmlns:a16="http://schemas.microsoft.com/office/drawing/2014/main" pred="{1F3CAA08-8711-4D96-85E8-BFE411F82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180975</xdr:rowOff>
    </xdr:from>
    <xdr:to>
      <xdr:col>10</xdr:col>
      <xdr:colOff>419100</xdr:colOff>
      <xdr:row>18</xdr:row>
      <xdr:rowOff>171450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42A07A0-6AA1-4D2E-87CD-C4D95BFD7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47625</xdr:rowOff>
    </xdr:from>
    <xdr:to>
      <xdr:col>10</xdr:col>
      <xdr:colOff>676275</xdr:colOff>
      <xdr:row>50</xdr:row>
      <xdr:rowOff>161925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DEEEC9B-44E8-4A7B-8902-B8487076B8BC}"/>
            </a:ext>
            <a:ext uri="{147F2762-F138-4A5C-976F-8EAC2B608ADB}">
              <a16:predDERef xmlns:a16="http://schemas.microsoft.com/office/drawing/2014/main" pred="{542A07A0-6AA1-4D2E-87CD-C4D95BFD7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10</xdr:col>
      <xdr:colOff>266700</xdr:colOff>
      <xdr:row>17</xdr:row>
      <xdr:rowOff>133350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1A4E5C3-F94E-4D09-8606-77DD25038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20</xdr:row>
      <xdr:rowOff>28575</xdr:rowOff>
    </xdr:from>
    <xdr:to>
      <xdr:col>10</xdr:col>
      <xdr:colOff>428625</xdr:colOff>
      <xdr:row>45</xdr:row>
      <xdr:rowOff>28575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8A5D1B01-5AA7-4B39-BDEA-24758A01086D}"/>
            </a:ext>
            <a:ext uri="{147F2762-F138-4A5C-976F-8EAC2B608ADB}">
              <a16:predDERef xmlns:a16="http://schemas.microsoft.com/office/drawing/2014/main" pred="{11A4E5C3-F94E-4D09-8606-77DD25038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19050</xdr:rowOff>
    </xdr:from>
    <xdr:to>
      <xdr:col>10</xdr:col>
      <xdr:colOff>85725</xdr:colOff>
      <xdr:row>19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D1B870F-5E66-4EC0-A4D1-2C4E0033C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20</xdr:row>
      <xdr:rowOff>0</xdr:rowOff>
    </xdr:from>
    <xdr:to>
      <xdr:col>11</xdr:col>
      <xdr:colOff>19050</xdr:colOff>
      <xdr:row>46</xdr:row>
      <xdr:rowOff>142875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D837C67-4B37-45F1-81E6-319DB3E0E8B5}"/>
            </a:ext>
            <a:ext uri="{147F2762-F138-4A5C-976F-8EAC2B608ADB}">
              <a16:predDERef xmlns:a16="http://schemas.microsoft.com/office/drawing/2014/main" pred="{4D1B870F-5E66-4EC0-A4D1-2C4E0033C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9525</xdr:rowOff>
    </xdr:from>
    <xdr:to>
      <xdr:col>13</xdr:col>
      <xdr:colOff>371475</xdr:colOff>
      <xdr:row>20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A790904-0457-46B9-A28B-C4A1E3E34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22</xdr:row>
      <xdr:rowOff>0</xdr:rowOff>
    </xdr:from>
    <xdr:to>
      <xdr:col>13</xdr:col>
      <xdr:colOff>333375</xdr:colOff>
      <xdr:row>49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1C27754-EBE9-493E-9058-B7458B7D8503}"/>
            </a:ext>
            <a:ext uri="{147F2762-F138-4A5C-976F-8EAC2B608ADB}">
              <a16:predDERef xmlns:a16="http://schemas.microsoft.com/office/drawing/2014/main" pred="{2A790904-0457-46B9-A28B-C4A1E3E34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0</xdr:rowOff>
    </xdr:from>
    <xdr:to>
      <xdr:col>10</xdr:col>
      <xdr:colOff>638175</xdr:colOff>
      <xdr:row>18</xdr:row>
      <xdr:rowOff>19050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F924C94-1437-4F58-9A38-0111E8A12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180975</xdr:rowOff>
    </xdr:from>
    <xdr:to>
      <xdr:col>12</xdr:col>
      <xdr:colOff>657225</xdr:colOff>
      <xdr:row>44</xdr:row>
      <xdr:rowOff>180975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87E39775-DE0D-4F07-9917-FBBDCD36AEA4}"/>
            </a:ext>
            <a:ext uri="{147F2762-F138-4A5C-976F-8EAC2B608ADB}">
              <a16:predDERef xmlns:a16="http://schemas.microsoft.com/office/drawing/2014/main" pred="{3F924C94-1437-4F58-9A38-0111E8A12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C7AC6-D423-43E0-8D57-7E77A3B94DA2}">
  <dimension ref="A1:H23"/>
  <sheetViews>
    <sheetView workbookViewId="0">
      <selection activeCell="K17" sqref="K17"/>
    </sheetView>
  </sheetViews>
  <sheetFormatPr defaultRowHeight="15" customHeight="1" x14ac:dyDescent="0.25"/>
  <cols>
    <col min="2" max="2" width="29.42578125" customWidth="1"/>
    <col min="3" max="3" width="27" customWidth="1"/>
    <col min="4" max="4" width="8.28515625" style="17" customWidth="1"/>
    <col min="5" max="5" width="15.42578125" customWidth="1"/>
    <col min="6" max="6" width="8.85546875" style="17" customWidth="1"/>
    <col min="7" max="7" width="15.7109375" bestFit="1" customWidth="1"/>
    <col min="8" max="8" width="9.140625" style="17"/>
  </cols>
  <sheetData>
    <row r="1" spans="1:8" ht="15" customHeight="1" x14ac:dyDescent="0.3">
      <c r="A1" s="73" t="s">
        <v>0</v>
      </c>
    </row>
    <row r="3" spans="1:8" x14ac:dyDescent="0.25">
      <c r="A3" s="1" t="s">
        <v>1</v>
      </c>
      <c r="B3" s="2" t="s">
        <v>2</v>
      </c>
      <c r="C3" s="3" t="s">
        <v>3</v>
      </c>
      <c r="D3" s="3" t="s">
        <v>4</v>
      </c>
      <c r="E3" s="14" t="s">
        <v>5</v>
      </c>
      <c r="F3" s="18" t="s">
        <v>4</v>
      </c>
      <c r="G3" s="14" t="s">
        <v>6</v>
      </c>
      <c r="H3" s="18" t="s">
        <v>4</v>
      </c>
    </row>
    <row r="4" spans="1:8" x14ac:dyDescent="0.25">
      <c r="A4" s="4">
        <v>10</v>
      </c>
      <c r="B4" s="5" t="s">
        <v>7</v>
      </c>
      <c r="C4" s="6">
        <v>630</v>
      </c>
      <c r="D4" s="6"/>
      <c r="E4" s="15">
        <v>1282</v>
      </c>
      <c r="F4" s="19"/>
      <c r="G4" s="15">
        <v>1464</v>
      </c>
      <c r="H4" s="19"/>
    </row>
    <row r="5" spans="1:8" x14ac:dyDescent="0.25">
      <c r="A5" s="4">
        <v>20</v>
      </c>
      <c r="B5" s="5" t="s">
        <v>8</v>
      </c>
      <c r="C5" s="6">
        <v>467</v>
      </c>
      <c r="D5" s="6"/>
      <c r="E5" s="15">
        <v>1010</v>
      </c>
      <c r="F5" s="19"/>
      <c r="G5" s="15">
        <v>1154</v>
      </c>
      <c r="H5" s="19"/>
    </row>
    <row r="6" spans="1:8" x14ac:dyDescent="0.25">
      <c r="A6" s="4">
        <v>30</v>
      </c>
      <c r="B6" s="5" t="s">
        <v>9</v>
      </c>
      <c r="C6" s="6">
        <v>66</v>
      </c>
      <c r="D6" s="6"/>
      <c r="E6" s="15">
        <v>0</v>
      </c>
      <c r="F6" s="19"/>
      <c r="G6" s="15">
        <v>66</v>
      </c>
      <c r="H6" s="19"/>
    </row>
    <row r="7" spans="1:8" x14ac:dyDescent="0.25">
      <c r="A7" s="4">
        <v>35</v>
      </c>
      <c r="B7" s="13" t="s">
        <v>10</v>
      </c>
      <c r="C7" s="6">
        <v>370</v>
      </c>
      <c r="D7" s="6"/>
      <c r="E7" s="15">
        <v>700</v>
      </c>
      <c r="F7" s="19"/>
      <c r="G7" s="15">
        <v>769</v>
      </c>
      <c r="H7" s="19"/>
    </row>
    <row r="8" spans="1:8" x14ac:dyDescent="0.25">
      <c r="A8" s="4">
        <v>40</v>
      </c>
      <c r="B8" s="5" t="s">
        <v>11</v>
      </c>
      <c r="C8" s="6">
        <v>135</v>
      </c>
      <c r="D8" s="6"/>
      <c r="E8" s="15">
        <v>277</v>
      </c>
      <c r="F8" s="19"/>
      <c r="G8" s="15">
        <v>344</v>
      </c>
      <c r="H8" s="19"/>
    </row>
    <row r="9" spans="1:8" x14ac:dyDescent="0.25">
      <c r="A9" s="4">
        <v>50</v>
      </c>
      <c r="B9" s="5" t="s">
        <v>12</v>
      </c>
      <c r="C9" s="6">
        <v>204</v>
      </c>
      <c r="D9" s="6"/>
      <c r="E9" s="15">
        <v>546</v>
      </c>
      <c r="F9" s="19"/>
      <c r="G9" s="15">
        <v>643</v>
      </c>
      <c r="H9" s="19"/>
    </row>
    <row r="10" spans="1:8" x14ac:dyDescent="0.25">
      <c r="A10" s="4">
        <v>60</v>
      </c>
      <c r="B10" s="5" t="s">
        <v>13</v>
      </c>
      <c r="C10" s="6">
        <v>523</v>
      </c>
      <c r="D10" s="6"/>
      <c r="E10" s="15">
        <v>1200</v>
      </c>
      <c r="F10" s="19"/>
      <c r="G10" s="15">
        <v>1338</v>
      </c>
      <c r="H10" s="19"/>
    </row>
    <row r="11" spans="1:8" x14ac:dyDescent="0.25">
      <c r="A11" s="4">
        <v>70</v>
      </c>
      <c r="B11" s="5" t="s">
        <v>14</v>
      </c>
      <c r="C11" s="6">
        <v>579</v>
      </c>
      <c r="D11" s="6"/>
      <c r="E11" s="15">
        <v>1140</v>
      </c>
      <c r="F11" s="19"/>
      <c r="G11" s="15">
        <v>1277</v>
      </c>
      <c r="H11" s="19"/>
    </row>
    <row r="12" spans="1:8" x14ac:dyDescent="0.25">
      <c r="A12" s="4">
        <v>80</v>
      </c>
      <c r="B12" s="5" t="s">
        <v>15</v>
      </c>
      <c r="C12" s="6">
        <v>272</v>
      </c>
      <c r="D12" s="6"/>
      <c r="E12" s="15">
        <v>525</v>
      </c>
      <c r="F12" s="19"/>
      <c r="G12" s="15">
        <v>569</v>
      </c>
      <c r="H12" s="19"/>
    </row>
    <row r="13" spans="1:8" x14ac:dyDescent="0.25">
      <c r="A13" s="4">
        <v>90</v>
      </c>
      <c r="B13" s="5" t="s">
        <v>16</v>
      </c>
      <c r="C13" s="6">
        <v>775</v>
      </c>
      <c r="D13" s="6"/>
      <c r="E13" s="74">
        <v>1615</v>
      </c>
      <c r="F13" s="75"/>
      <c r="G13" s="74">
        <v>1869</v>
      </c>
      <c r="H13" s="19"/>
    </row>
    <row r="14" spans="1:8" x14ac:dyDescent="0.25">
      <c r="A14" s="4">
        <v>100</v>
      </c>
      <c r="B14" s="5" t="s">
        <v>17</v>
      </c>
      <c r="C14" s="6">
        <v>490</v>
      </c>
      <c r="D14" s="6"/>
      <c r="E14" s="74">
        <v>1085</v>
      </c>
      <c r="F14" s="75"/>
      <c r="G14" s="74">
        <v>1112</v>
      </c>
      <c r="H14" s="19"/>
    </row>
    <row r="15" spans="1:8" x14ac:dyDescent="0.25">
      <c r="A15" s="4">
        <v>110</v>
      </c>
      <c r="B15" s="5" t="s">
        <v>18</v>
      </c>
      <c r="C15" s="6">
        <v>247</v>
      </c>
      <c r="D15" s="6"/>
      <c r="E15" s="15">
        <v>565</v>
      </c>
      <c r="F15" s="19"/>
      <c r="G15" s="15">
        <v>622</v>
      </c>
      <c r="H15" s="19"/>
    </row>
    <row r="16" spans="1:8" x14ac:dyDescent="0.25">
      <c r="A16" s="4">
        <v>120</v>
      </c>
      <c r="B16" s="5" t="s">
        <v>19</v>
      </c>
      <c r="C16" s="7">
        <v>364</v>
      </c>
      <c r="D16" s="6"/>
      <c r="E16" s="15">
        <v>850</v>
      </c>
      <c r="F16" s="19"/>
      <c r="G16" s="15">
        <v>966</v>
      </c>
      <c r="H16" s="19"/>
    </row>
    <row r="17" spans="1:8" x14ac:dyDescent="0.25">
      <c r="A17" s="4">
        <v>130</v>
      </c>
      <c r="B17" s="5" t="s">
        <v>20</v>
      </c>
      <c r="C17" s="6">
        <v>180</v>
      </c>
      <c r="D17" s="6"/>
      <c r="E17" s="15">
        <v>412</v>
      </c>
      <c r="F17" s="19"/>
      <c r="G17" s="15">
        <v>458</v>
      </c>
      <c r="H17" s="19"/>
    </row>
    <row r="18" spans="1:8" x14ac:dyDescent="0.25">
      <c r="A18" s="4">
        <v>140</v>
      </c>
      <c r="B18" s="5" t="s">
        <v>21</v>
      </c>
      <c r="C18" s="6">
        <v>30</v>
      </c>
      <c r="D18" s="6"/>
      <c r="E18" s="15">
        <v>52</v>
      </c>
      <c r="F18" s="19"/>
      <c r="G18" s="15">
        <v>69</v>
      </c>
      <c r="H18" s="19"/>
    </row>
    <row r="19" spans="1:8" x14ac:dyDescent="0.25">
      <c r="A19" s="8"/>
      <c r="B19" s="10" t="s">
        <v>22</v>
      </c>
      <c r="C19" s="36">
        <f>SUM(C4:C18)</f>
        <v>5332</v>
      </c>
      <c r="D19" s="79">
        <f>C19*100/14962</f>
        <v>35.636946932228312</v>
      </c>
      <c r="E19" s="77">
        <f>SUM(E4:E18)</f>
        <v>11259</v>
      </c>
      <c r="F19" s="78">
        <f>(E19*100)/B23</f>
        <v>75.225496091401084</v>
      </c>
      <c r="G19" s="77">
        <f>SUM(G4:G18)</f>
        <v>12720</v>
      </c>
      <c r="H19" s="78">
        <f>(G19*100)/B23</f>
        <v>84.986971336941266</v>
      </c>
    </row>
    <row r="20" spans="1:8" x14ac:dyDescent="0.25">
      <c r="A20" s="8"/>
      <c r="B20" s="20" t="s">
        <v>23</v>
      </c>
      <c r="C20" s="21"/>
      <c r="D20" s="80">
        <v>28</v>
      </c>
      <c r="E20" s="29"/>
      <c r="F20" s="81">
        <v>66</v>
      </c>
      <c r="G20" s="29"/>
      <c r="H20" s="76">
        <v>77.8</v>
      </c>
    </row>
    <row r="21" spans="1:8" ht="15" customHeight="1" x14ac:dyDescent="0.25">
      <c r="D21" s="37"/>
    </row>
    <row r="22" spans="1:8" ht="15" customHeight="1" x14ac:dyDescent="0.25">
      <c r="B22" s="34" t="s">
        <v>24</v>
      </c>
      <c r="C22" s="31"/>
    </row>
    <row r="23" spans="1:8" ht="15" customHeight="1" x14ac:dyDescent="0.25">
      <c r="B23" s="35">
        <v>14967</v>
      </c>
      <c r="C23" s="3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6FAC8-4035-4ECE-A762-6E49CF01B05A}">
  <dimension ref="A1:G51"/>
  <sheetViews>
    <sheetView workbookViewId="0">
      <selection activeCell="B48" sqref="B48:C48"/>
    </sheetView>
  </sheetViews>
  <sheetFormatPr defaultColWidth="10.85546875" defaultRowHeight="15" x14ac:dyDescent="0.25"/>
  <cols>
    <col min="2" max="2" width="29.42578125" bestFit="1" customWidth="1"/>
    <col min="3" max="3" width="11.140625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15</v>
      </c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88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36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108</v>
      </c>
    </row>
    <row r="7" spans="1:7" x14ac:dyDescent="0.25">
      <c r="A7" s="4">
        <v>4</v>
      </c>
      <c r="B7" s="5" t="s">
        <v>31</v>
      </c>
      <c r="C7" s="6">
        <v>105</v>
      </c>
    </row>
    <row r="8" spans="1:7" x14ac:dyDescent="0.25">
      <c r="A8" s="4">
        <v>5</v>
      </c>
      <c r="B8" s="5" t="s">
        <v>32</v>
      </c>
      <c r="C8" s="6">
        <v>21</v>
      </c>
    </row>
    <row r="9" spans="1:7" x14ac:dyDescent="0.25">
      <c r="A9" s="4">
        <v>6</v>
      </c>
      <c r="B9" s="5" t="s">
        <v>33</v>
      </c>
      <c r="C9" s="6">
        <v>9</v>
      </c>
    </row>
    <row r="10" spans="1:7" x14ac:dyDescent="0.25">
      <c r="A10" s="4">
        <v>7</v>
      </c>
      <c r="B10" s="5" t="s">
        <v>34</v>
      </c>
      <c r="C10" s="6">
        <v>11</v>
      </c>
    </row>
    <row r="11" spans="1:7" x14ac:dyDescent="0.25">
      <c r="A11" s="4">
        <v>8</v>
      </c>
      <c r="B11" s="5" t="s">
        <v>35</v>
      </c>
      <c r="C11" s="6">
        <v>19</v>
      </c>
    </row>
    <row r="12" spans="1:7" x14ac:dyDescent="0.25">
      <c r="A12" s="4">
        <v>9</v>
      </c>
      <c r="B12" s="5" t="s">
        <v>36</v>
      </c>
      <c r="C12" s="6">
        <v>6</v>
      </c>
    </row>
    <row r="13" spans="1:7" x14ac:dyDescent="0.25">
      <c r="A13" s="4">
        <v>10</v>
      </c>
      <c r="B13" s="5" t="s">
        <v>37</v>
      </c>
      <c r="C13" s="6">
        <v>7</v>
      </c>
    </row>
    <row r="14" spans="1:7" x14ac:dyDescent="0.25">
      <c r="A14" s="4">
        <v>11</v>
      </c>
      <c r="B14" s="5" t="s">
        <v>38</v>
      </c>
      <c r="C14" s="6">
        <v>2</v>
      </c>
    </row>
    <row r="15" spans="1:7" x14ac:dyDescent="0.25">
      <c r="A15" s="4">
        <v>12</v>
      </c>
      <c r="B15" s="5" t="s">
        <v>39</v>
      </c>
      <c r="C15" s="6">
        <v>1</v>
      </c>
    </row>
    <row r="16" spans="1:7" x14ac:dyDescent="0.25">
      <c r="A16" s="4">
        <v>13</v>
      </c>
      <c r="B16" s="5" t="s">
        <v>40</v>
      </c>
      <c r="C16" s="7">
        <v>6</v>
      </c>
    </row>
    <row r="17" spans="1:3" x14ac:dyDescent="0.25">
      <c r="A17" s="4">
        <v>14</v>
      </c>
      <c r="B17" s="5" t="s">
        <v>41</v>
      </c>
      <c r="C17" s="6">
        <v>3</v>
      </c>
    </row>
    <row r="18" spans="1:3" x14ac:dyDescent="0.25">
      <c r="A18" s="4">
        <v>15</v>
      </c>
      <c r="B18" s="5" t="s">
        <v>42</v>
      </c>
      <c r="C18" s="6">
        <v>65</v>
      </c>
    </row>
    <row r="19" spans="1:3" x14ac:dyDescent="0.25">
      <c r="A19" s="4">
        <v>16</v>
      </c>
      <c r="B19" s="5" t="s">
        <v>43</v>
      </c>
      <c r="C19" s="6">
        <v>1</v>
      </c>
    </row>
    <row r="20" spans="1:3" x14ac:dyDescent="0.25">
      <c r="A20" s="4">
        <v>18</v>
      </c>
      <c r="B20" s="5" t="s">
        <v>45</v>
      </c>
      <c r="C20" s="6">
        <v>1</v>
      </c>
    </row>
    <row r="21" spans="1:3" x14ac:dyDescent="0.25">
      <c r="A21" s="4">
        <v>19</v>
      </c>
      <c r="B21" s="5" t="s">
        <v>46</v>
      </c>
      <c r="C21" s="6">
        <v>78</v>
      </c>
    </row>
    <row r="22" spans="1:3" x14ac:dyDescent="0.25">
      <c r="A22" s="4">
        <v>24</v>
      </c>
      <c r="B22" s="5" t="s">
        <v>50</v>
      </c>
      <c r="C22" s="6">
        <v>1</v>
      </c>
    </row>
    <row r="23" spans="1:3" x14ac:dyDescent="0.25">
      <c r="A23" s="4">
        <v>25</v>
      </c>
      <c r="B23" s="5" t="s">
        <v>51</v>
      </c>
      <c r="C23" s="6">
        <v>1</v>
      </c>
    </row>
    <row r="24" spans="1:3" x14ac:dyDescent="0.25">
      <c r="A24" s="8"/>
      <c r="B24" s="5" t="s">
        <v>53</v>
      </c>
      <c r="C24" s="6"/>
    </row>
    <row r="25" spans="1:3" x14ac:dyDescent="0.25">
      <c r="A25" s="8"/>
      <c r="B25" s="5" t="s">
        <v>54</v>
      </c>
      <c r="C25" s="6"/>
    </row>
    <row r="26" spans="1:3" x14ac:dyDescent="0.25">
      <c r="A26" s="8"/>
      <c r="B26" s="3" t="s">
        <v>22</v>
      </c>
      <c r="C26" s="9">
        <f>SUM(C4:C25)</f>
        <v>569</v>
      </c>
    </row>
    <row r="27" spans="1:3" x14ac:dyDescent="0.25">
      <c r="C27" s="97"/>
    </row>
    <row r="28" spans="1:3" x14ac:dyDescent="0.25">
      <c r="A28" s="1" t="s">
        <v>25</v>
      </c>
      <c r="B28" s="2" t="s">
        <v>26</v>
      </c>
      <c r="C28" s="10" t="s">
        <v>56</v>
      </c>
    </row>
    <row r="29" spans="1:3" x14ac:dyDescent="0.25">
      <c r="A29" s="4">
        <v>1</v>
      </c>
      <c r="B29" s="5" t="s">
        <v>28</v>
      </c>
      <c r="C29" s="11">
        <f>C4/$C$26</f>
        <v>0.15465729349736379</v>
      </c>
    </row>
    <row r="30" spans="1:3" x14ac:dyDescent="0.25">
      <c r="A30" s="4">
        <v>2</v>
      </c>
      <c r="B30" s="5" t="s">
        <v>29</v>
      </c>
      <c r="C30" s="11">
        <f t="shared" ref="C30:C48" si="0">C5/$C$26</f>
        <v>6.32688927943761E-2</v>
      </c>
    </row>
    <row r="31" spans="1:3" x14ac:dyDescent="0.25">
      <c r="A31" s="4">
        <v>3</v>
      </c>
      <c r="B31" s="5" t="s">
        <v>30</v>
      </c>
      <c r="C31" s="11">
        <f t="shared" si="0"/>
        <v>0.18980667838312829</v>
      </c>
    </row>
    <row r="32" spans="1:3" x14ac:dyDescent="0.25">
      <c r="A32" s="4">
        <v>4</v>
      </c>
      <c r="B32" s="5" t="s">
        <v>31</v>
      </c>
      <c r="C32" s="11">
        <f t="shared" si="0"/>
        <v>0.18453427065026362</v>
      </c>
    </row>
    <row r="33" spans="1:3" x14ac:dyDescent="0.25">
      <c r="A33" s="4">
        <v>5</v>
      </c>
      <c r="B33" s="5" t="s">
        <v>32</v>
      </c>
      <c r="C33" s="11">
        <f t="shared" si="0"/>
        <v>3.6906854130052721E-2</v>
      </c>
    </row>
    <row r="34" spans="1:3" x14ac:dyDescent="0.25">
      <c r="A34" s="4">
        <v>6</v>
      </c>
      <c r="B34" s="5" t="s">
        <v>33</v>
      </c>
      <c r="C34" s="11">
        <f t="shared" si="0"/>
        <v>1.5817223198594025E-2</v>
      </c>
    </row>
    <row r="35" spans="1:3" x14ac:dyDescent="0.25">
      <c r="A35" s="4">
        <v>7</v>
      </c>
      <c r="B35" s="5" t="s">
        <v>34</v>
      </c>
      <c r="C35" s="11">
        <f t="shared" si="0"/>
        <v>1.9332161687170474E-2</v>
      </c>
    </row>
    <row r="36" spans="1:3" x14ac:dyDescent="0.25">
      <c r="A36" s="4">
        <v>8</v>
      </c>
      <c r="B36" s="5" t="s">
        <v>35</v>
      </c>
      <c r="C36" s="11">
        <f t="shared" si="0"/>
        <v>3.3391915641476276E-2</v>
      </c>
    </row>
    <row r="37" spans="1:3" x14ac:dyDescent="0.25">
      <c r="A37" s="4">
        <v>9</v>
      </c>
      <c r="B37" s="5" t="s">
        <v>36</v>
      </c>
      <c r="C37" s="11">
        <f t="shared" si="0"/>
        <v>1.054481546572935E-2</v>
      </c>
    </row>
    <row r="38" spans="1:3" x14ac:dyDescent="0.25">
      <c r="A38" s="4">
        <v>10</v>
      </c>
      <c r="B38" s="5" t="s">
        <v>37</v>
      </c>
      <c r="C38" s="11">
        <f t="shared" si="0"/>
        <v>1.2302284710017574E-2</v>
      </c>
    </row>
    <row r="39" spans="1:3" x14ac:dyDescent="0.25">
      <c r="A39" s="4">
        <v>11</v>
      </c>
      <c r="B39" s="5" t="s">
        <v>38</v>
      </c>
      <c r="C39" s="11">
        <f t="shared" si="0"/>
        <v>3.5149384885764497E-3</v>
      </c>
    </row>
    <row r="40" spans="1:3" x14ac:dyDescent="0.25">
      <c r="A40" s="4">
        <v>12</v>
      </c>
      <c r="B40" s="5" t="s">
        <v>39</v>
      </c>
      <c r="C40" s="11">
        <f t="shared" si="0"/>
        <v>1.7574692442882249E-3</v>
      </c>
    </row>
    <row r="41" spans="1:3" x14ac:dyDescent="0.25">
      <c r="A41" s="4">
        <v>13</v>
      </c>
      <c r="B41" s="5" t="s">
        <v>40</v>
      </c>
      <c r="C41" s="11">
        <f t="shared" si="0"/>
        <v>1.054481546572935E-2</v>
      </c>
    </row>
    <row r="42" spans="1:3" x14ac:dyDescent="0.25">
      <c r="A42" s="4">
        <v>14</v>
      </c>
      <c r="B42" s="5" t="s">
        <v>41</v>
      </c>
      <c r="C42" s="11">
        <f t="shared" si="0"/>
        <v>5.272407732864675E-3</v>
      </c>
    </row>
    <row r="43" spans="1:3" x14ac:dyDescent="0.25">
      <c r="A43" s="4">
        <v>15</v>
      </c>
      <c r="B43" s="5" t="s">
        <v>42</v>
      </c>
      <c r="C43" s="11">
        <f t="shared" si="0"/>
        <v>0.11423550087873462</v>
      </c>
    </row>
    <row r="44" spans="1:3" x14ac:dyDescent="0.25">
      <c r="A44" s="4">
        <v>16</v>
      </c>
      <c r="B44" s="5" t="s">
        <v>43</v>
      </c>
      <c r="C44" s="11">
        <f t="shared" si="0"/>
        <v>1.7574692442882249E-3</v>
      </c>
    </row>
    <row r="45" spans="1:3" x14ac:dyDescent="0.25">
      <c r="A45" s="4">
        <v>18</v>
      </c>
      <c r="B45" s="5" t="s">
        <v>45</v>
      </c>
      <c r="C45" s="11">
        <f t="shared" si="0"/>
        <v>1.7574692442882249E-3</v>
      </c>
    </row>
    <row r="46" spans="1:3" x14ac:dyDescent="0.25">
      <c r="A46" s="4">
        <v>19</v>
      </c>
      <c r="B46" s="5" t="s">
        <v>46</v>
      </c>
      <c r="C46" s="11">
        <f t="shared" si="0"/>
        <v>0.13708260105448156</v>
      </c>
    </row>
    <row r="47" spans="1:3" x14ac:dyDescent="0.25">
      <c r="A47" s="4">
        <v>24</v>
      </c>
      <c r="B47" s="92" t="s">
        <v>50</v>
      </c>
      <c r="C47" s="93">
        <f t="shared" si="0"/>
        <v>1.7574692442882249E-3</v>
      </c>
    </row>
    <row r="48" spans="1:3" x14ac:dyDescent="0.25">
      <c r="A48" s="95">
        <v>25</v>
      </c>
      <c r="B48" s="94" t="s">
        <v>51</v>
      </c>
      <c r="C48" s="11">
        <f t="shared" si="0"/>
        <v>1.7574692442882249E-3</v>
      </c>
    </row>
    <row r="49" spans="1:3" x14ac:dyDescent="0.25">
      <c r="A49" s="8"/>
      <c r="B49" s="90"/>
      <c r="C49" s="103"/>
    </row>
    <row r="50" spans="1:3" x14ac:dyDescent="0.25">
      <c r="A50" s="8"/>
      <c r="B50" s="90"/>
      <c r="C50" s="103"/>
    </row>
    <row r="51" spans="1:3" x14ac:dyDescent="0.25">
      <c r="A51" s="8"/>
      <c r="B51" s="59"/>
      <c r="C51" s="91"/>
    </row>
  </sheetData>
  <pageMargins left="0.7" right="0.7" top="0.75" bottom="0.75" header="0.3" footer="0.3"/>
  <pageSetup paperSize="9" orientation="portrait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F2B3B-D0EF-48C4-B3DF-6B55FCF40A99}">
  <dimension ref="A1:G61"/>
  <sheetViews>
    <sheetView topLeftCell="A8" workbookViewId="0">
      <selection activeCell="F58" sqref="F58"/>
    </sheetView>
  </sheetViews>
  <sheetFormatPr defaultColWidth="10.85546875" defaultRowHeight="15" x14ac:dyDescent="0.25"/>
  <cols>
    <col min="2" max="2" width="29.42578125" bestFit="1" customWidth="1"/>
    <col min="3" max="3" width="11.140625" style="97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16</v>
      </c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258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130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381</v>
      </c>
    </row>
    <row r="7" spans="1:7" x14ac:dyDescent="0.25">
      <c r="A7" s="4">
        <v>4</v>
      </c>
      <c r="B7" s="5" t="s">
        <v>31</v>
      </c>
      <c r="C7" s="6">
        <v>325</v>
      </c>
    </row>
    <row r="8" spans="1:7" x14ac:dyDescent="0.25">
      <c r="A8" s="4">
        <v>5</v>
      </c>
      <c r="B8" s="5" t="s">
        <v>32</v>
      </c>
      <c r="C8" s="6">
        <v>40</v>
      </c>
    </row>
    <row r="9" spans="1:7" x14ac:dyDescent="0.25">
      <c r="A9" s="4">
        <v>6</v>
      </c>
      <c r="B9" s="5" t="s">
        <v>33</v>
      </c>
      <c r="C9" s="6">
        <v>39</v>
      </c>
    </row>
    <row r="10" spans="1:7" x14ac:dyDescent="0.25">
      <c r="A10" s="4">
        <v>7</v>
      </c>
      <c r="B10" s="5" t="s">
        <v>34</v>
      </c>
      <c r="C10" s="6">
        <v>22</v>
      </c>
    </row>
    <row r="11" spans="1:7" x14ac:dyDescent="0.25">
      <c r="A11" s="4">
        <v>8</v>
      </c>
      <c r="B11" s="5" t="s">
        <v>35</v>
      </c>
      <c r="C11" s="6">
        <v>61</v>
      </c>
    </row>
    <row r="12" spans="1:7" x14ac:dyDescent="0.25">
      <c r="A12" s="4">
        <v>9</v>
      </c>
      <c r="B12" s="5" t="s">
        <v>36</v>
      </c>
      <c r="C12" s="6">
        <v>20</v>
      </c>
    </row>
    <row r="13" spans="1:7" x14ac:dyDescent="0.25">
      <c r="A13" s="4">
        <v>10</v>
      </c>
      <c r="B13" s="5" t="s">
        <v>37</v>
      </c>
      <c r="C13" s="6">
        <v>39</v>
      </c>
    </row>
    <row r="14" spans="1:7" x14ac:dyDescent="0.25">
      <c r="A14" s="4">
        <v>11</v>
      </c>
      <c r="B14" s="5" t="s">
        <v>38</v>
      </c>
      <c r="C14" s="6">
        <v>11</v>
      </c>
    </row>
    <row r="15" spans="1:7" x14ac:dyDescent="0.25">
      <c r="A15" s="4">
        <v>12</v>
      </c>
      <c r="B15" s="5" t="s">
        <v>39</v>
      </c>
      <c r="C15" s="6">
        <v>1</v>
      </c>
    </row>
    <row r="16" spans="1:7" x14ac:dyDescent="0.25">
      <c r="A16" s="4">
        <v>13</v>
      </c>
      <c r="B16" s="5" t="s">
        <v>40</v>
      </c>
      <c r="C16" s="7">
        <v>15</v>
      </c>
    </row>
    <row r="17" spans="1:3" x14ac:dyDescent="0.25">
      <c r="A17" s="4">
        <v>14</v>
      </c>
      <c r="B17" s="5" t="s">
        <v>41</v>
      </c>
      <c r="C17" s="6">
        <v>11</v>
      </c>
    </row>
    <row r="18" spans="1:3" x14ac:dyDescent="0.25">
      <c r="A18" s="4">
        <v>15</v>
      </c>
      <c r="B18" s="5" t="s">
        <v>42</v>
      </c>
      <c r="C18" s="6">
        <v>191</v>
      </c>
    </row>
    <row r="19" spans="1:3" x14ac:dyDescent="0.25">
      <c r="A19" s="4">
        <v>16</v>
      </c>
      <c r="B19" s="5" t="s">
        <v>43</v>
      </c>
      <c r="C19" s="6">
        <v>9</v>
      </c>
    </row>
    <row r="20" spans="1:3" x14ac:dyDescent="0.25">
      <c r="A20" s="4">
        <v>17</v>
      </c>
      <c r="B20" s="5" t="s">
        <v>44</v>
      </c>
      <c r="C20" s="6">
        <v>5</v>
      </c>
    </row>
    <row r="21" spans="1:3" x14ac:dyDescent="0.25">
      <c r="A21" s="4">
        <v>18</v>
      </c>
      <c r="B21" s="5" t="s">
        <v>45</v>
      </c>
      <c r="C21" s="6">
        <v>9</v>
      </c>
    </row>
    <row r="22" spans="1:3" x14ac:dyDescent="0.25">
      <c r="A22" s="4">
        <v>19</v>
      </c>
      <c r="B22" s="5" t="s">
        <v>46</v>
      </c>
      <c r="C22" s="6">
        <v>286</v>
      </c>
    </row>
    <row r="23" spans="1:3" x14ac:dyDescent="0.25">
      <c r="A23" s="4">
        <v>20</v>
      </c>
      <c r="B23" s="5" t="s">
        <v>47</v>
      </c>
      <c r="C23" s="6">
        <v>0</v>
      </c>
    </row>
    <row r="24" spans="1:3" x14ac:dyDescent="0.25">
      <c r="A24" s="4">
        <v>21</v>
      </c>
      <c r="B24" s="5" t="s">
        <v>48</v>
      </c>
      <c r="C24" s="6">
        <v>2</v>
      </c>
    </row>
    <row r="25" spans="1:3" x14ac:dyDescent="0.25">
      <c r="A25" s="4">
        <v>22</v>
      </c>
      <c r="B25" s="5" t="s">
        <v>63</v>
      </c>
      <c r="C25" s="6">
        <v>1</v>
      </c>
    </row>
    <row r="26" spans="1:3" x14ac:dyDescent="0.25">
      <c r="A26" s="4">
        <v>23</v>
      </c>
      <c r="B26" s="5" t="s">
        <v>49</v>
      </c>
      <c r="C26" s="6">
        <v>1</v>
      </c>
    </row>
    <row r="27" spans="1:3" x14ac:dyDescent="0.25">
      <c r="A27" s="4">
        <v>24</v>
      </c>
      <c r="B27" s="5" t="s">
        <v>50</v>
      </c>
      <c r="C27" s="6">
        <v>3</v>
      </c>
    </row>
    <row r="28" spans="1:3" x14ac:dyDescent="0.25">
      <c r="A28" s="4">
        <v>25</v>
      </c>
      <c r="B28" s="5" t="s">
        <v>51</v>
      </c>
      <c r="C28" s="6">
        <v>4</v>
      </c>
    </row>
    <row r="29" spans="1:3" x14ac:dyDescent="0.25">
      <c r="A29" s="26"/>
      <c r="B29" s="3" t="s">
        <v>52</v>
      </c>
      <c r="C29" s="6">
        <f>SUM(C4:C28)</f>
        <v>1864</v>
      </c>
    </row>
    <row r="30" spans="1:3" x14ac:dyDescent="0.25">
      <c r="A30" s="8"/>
      <c r="B30" s="5" t="s">
        <v>53</v>
      </c>
      <c r="C30" s="6">
        <v>3</v>
      </c>
    </row>
    <row r="31" spans="1:3" x14ac:dyDescent="0.25">
      <c r="A31" s="8"/>
      <c r="B31" s="5" t="s">
        <v>54</v>
      </c>
      <c r="C31" s="6">
        <v>2</v>
      </c>
    </row>
    <row r="32" spans="1:3" x14ac:dyDescent="0.25">
      <c r="A32" s="8"/>
      <c r="B32" s="3" t="s">
        <v>22</v>
      </c>
      <c r="C32" s="9">
        <f>SUM(C29:C31)</f>
        <v>1869</v>
      </c>
    </row>
    <row r="34" spans="1:3" x14ac:dyDescent="0.25">
      <c r="A34" s="1" t="s">
        <v>25</v>
      </c>
      <c r="B34" s="2" t="s">
        <v>26</v>
      </c>
      <c r="C34" s="10" t="s">
        <v>56</v>
      </c>
    </row>
    <row r="35" spans="1:3" x14ac:dyDescent="0.25">
      <c r="A35" s="4">
        <v>1</v>
      </c>
      <c r="B35" s="5" t="s">
        <v>28</v>
      </c>
      <c r="C35" s="11">
        <f>C4/$C$32</f>
        <v>0.13804173354735153</v>
      </c>
    </row>
    <row r="36" spans="1:3" x14ac:dyDescent="0.25">
      <c r="A36" s="4">
        <v>2</v>
      </c>
      <c r="B36" s="5" t="s">
        <v>29</v>
      </c>
      <c r="C36" s="11">
        <f t="shared" ref="C36:C59" si="0">C5/$C$32</f>
        <v>6.9555912252541471E-2</v>
      </c>
    </row>
    <row r="37" spans="1:3" x14ac:dyDescent="0.25">
      <c r="A37" s="4">
        <v>3</v>
      </c>
      <c r="B37" s="5" t="s">
        <v>30</v>
      </c>
      <c r="C37" s="11">
        <f t="shared" si="0"/>
        <v>0.20385232744783308</v>
      </c>
    </row>
    <row r="38" spans="1:3" x14ac:dyDescent="0.25">
      <c r="A38" s="4">
        <v>4</v>
      </c>
      <c r="B38" s="5" t="s">
        <v>31</v>
      </c>
      <c r="C38" s="11">
        <f t="shared" si="0"/>
        <v>0.17388978063135366</v>
      </c>
    </row>
    <row r="39" spans="1:3" x14ac:dyDescent="0.25">
      <c r="A39" s="4">
        <v>5</v>
      </c>
      <c r="B39" s="5" t="s">
        <v>32</v>
      </c>
      <c r="C39" s="11">
        <f t="shared" si="0"/>
        <v>2.1401819154628143E-2</v>
      </c>
    </row>
    <row r="40" spans="1:3" x14ac:dyDescent="0.25">
      <c r="A40" s="4">
        <v>6</v>
      </c>
      <c r="B40" s="5" t="s">
        <v>33</v>
      </c>
      <c r="C40" s="11">
        <f t="shared" si="0"/>
        <v>2.0866773675762441E-2</v>
      </c>
    </row>
    <row r="41" spans="1:3" x14ac:dyDescent="0.25">
      <c r="A41" s="4">
        <v>7</v>
      </c>
      <c r="B41" s="5" t="s">
        <v>34</v>
      </c>
      <c r="C41" s="11">
        <f t="shared" si="0"/>
        <v>1.1771000535045479E-2</v>
      </c>
    </row>
    <row r="42" spans="1:3" x14ac:dyDescent="0.25">
      <c r="A42" s="4">
        <v>8</v>
      </c>
      <c r="B42" s="5" t="s">
        <v>35</v>
      </c>
      <c r="C42" s="11">
        <f t="shared" si="0"/>
        <v>3.2637774210807921E-2</v>
      </c>
    </row>
    <row r="43" spans="1:3" x14ac:dyDescent="0.25">
      <c r="A43" s="4">
        <v>9</v>
      </c>
      <c r="B43" s="5" t="s">
        <v>36</v>
      </c>
      <c r="C43" s="11">
        <f t="shared" si="0"/>
        <v>1.0700909577314071E-2</v>
      </c>
    </row>
    <row r="44" spans="1:3" x14ac:dyDescent="0.25">
      <c r="A44" s="4">
        <v>10</v>
      </c>
      <c r="B44" s="5" t="s">
        <v>37</v>
      </c>
      <c r="C44" s="11">
        <f t="shared" si="0"/>
        <v>2.0866773675762441E-2</v>
      </c>
    </row>
    <row r="45" spans="1:3" x14ac:dyDescent="0.25">
      <c r="A45" s="4">
        <v>11</v>
      </c>
      <c r="B45" s="5" t="s">
        <v>38</v>
      </c>
      <c r="C45" s="11">
        <f t="shared" si="0"/>
        <v>5.8855002675227393E-3</v>
      </c>
    </row>
    <row r="46" spans="1:3" x14ac:dyDescent="0.25">
      <c r="A46" s="4">
        <v>12</v>
      </c>
      <c r="B46" s="5" t="s">
        <v>39</v>
      </c>
      <c r="C46" s="11">
        <f t="shared" si="0"/>
        <v>5.3504547886570354E-4</v>
      </c>
    </row>
    <row r="47" spans="1:3" x14ac:dyDescent="0.25">
      <c r="A47" s="4">
        <v>13</v>
      </c>
      <c r="B47" s="5" t="s">
        <v>40</v>
      </c>
      <c r="C47" s="11">
        <f t="shared" si="0"/>
        <v>8.0256821829855531E-3</v>
      </c>
    </row>
    <row r="48" spans="1:3" x14ac:dyDescent="0.25">
      <c r="A48" s="4">
        <v>14</v>
      </c>
      <c r="B48" s="5" t="s">
        <v>41</v>
      </c>
      <c r="C48" s="11">
        <f t="shared" si="0"/>
        <v>5.8855002675227393E-3</v>
      </c>
    </row>
    <row r="49" spans="1:3" x14ac:dyDescent="0.25">
      <c r="A49" s="4">
        <v>15</v>
      </c>
      <c r="B49" s="5" t="s">
        <v>42</v>
      </c>
      <c r="C49" s="11">
        <f t="shared" si="0"/>
        <v>0.10219368646334938</v>
      </c>
    </row>
    <row r="50" spans="1:3" x14ac:dyDescent="0.25">
      <c r="A50" s="4">
        <v>16</v>
      </c>
      <c r="B50" s="5" t="s">
        <v>43</v>
      </c>
      <c r="C50" s="11">
        <f t="shared" si="0"/>
        <v>4.815409309791332E-3</v>
      </c>
    </row>
    <row r="51" spans="1:3" x14ac:dyDescent="0.25">
      <c r="A51" s="4">
        <v>17</v>
      </c>
      <c r="B51" s="5" t="s">
        <v>44</v>
      </c>
      <c r="C51" s="11">
        <f t="shared" si="0"/>
        <v>2.6752273943285178E-3</v>
      </c>
    </row>
    <row r="52" spans="1:3" x14ac:dyDescent="0.25">
      <c r="A52" s="4">
        <v>18</v>
      </c>
      <c r="B52" s="5" t="s">
        <v>45</v>
      </c>
      <c r="C52" s="11">
        <f t="shared" si="0"/>
        <v>4.815409309791332E-3</v>
      </c>
    </row>
    <row r="53" spans="1:3" x14ac:dyDescent="0.25">
      <c r="A53" s="4">
        <v>19</v>
      </c>
      <c r="B53" s="5" t="s">
        <v>46</v>
      </c>
      <c r="C53" s="11">
        <f t="shared" si="0"/>
        <v>0.15302300695559123</v>
      </c>
    </row>
    <row r="54" spans="1:3" x14ac:dyDescent="0.25">
      <c r="A54" s="4">
        <v>20</v>
      </c>
      <c r="B54" s="5" t="s">
        <v>47</v>
      </c>
      <c r="C54" s="11">
        <f t="shared" si="0"/>
        <v>0</v>
      </c>
    </row>
    <row r="55" spans="1:3" x14ac:dyDescent="0.25">
      <c r="A55" s="4">
        <v>21</v>
      </c>
      <c r="B55" s="5" t="s">
        <v>48</v>
      </c>
      <c r="C55" s="11">
        <f t="shared" si="0"/>
        <v>1.0700909577314071E-3</v>
      </c>
    </row>
    <row r="56" spans="1:3" x14ac:dyDescent="0.25">
      <c r="A56" s="4">
        <v>22</v>
      </c>
      <c r="B56" s="5" t="s">
        <v>63</v>
      </c>
      <c r="C56" s="11">
        <f t="shared" si="0"/>
        <v>5.3504547886570354E-4</v>
      </c>
    </row>
    <row r="57" spans="1:3" x14ac:dyDescent="0.25">
      <c r="A57" s="4">
        <v>23</v>
      </c>
      <c r="B57" s="5" t="s">
        <v>49</v>
      </c>
      <c r="C57" s="11">
        <f t="shared" si="0"/>
        <v>5.3504547886570354E-4</v>
      </c>
    </row>
    <row r="58" spans="1:3" x14ac:dyDescent="0.25">
      <c r="A58" s="4">
        <v>24</v>
      </c>
      <c r="B58" s="92" t="s">
        <v>50</v>
      </c>
      <c r="C58" s="93">
        <f t="shared" si="0"/>
        <v>1.6051364365971107E-3</v>
      </c>
    </row>
    <row r="59" spans="1:3" x14ac:dyDescent="0.25">
      <c r="A59" s="95">
        <v>25</v>
      </c>
      <c r="B59" s="94" t="s">
        <v>51</v>
      </c>
      <c r="C59" s="11">
        <f t="shared" si="0"/>
        <v>2.1401819154628142E-3</v>
      </c>
    </row>
    <row r="60" spans="1:3" x14ac:dyDescent="0.25">
      <c r="A60" s="8"/>
      <c r="B60" s="90"/>
      <c r="C60" s="103"/>
    </row>
    <row r="61" spans="1:3" x14ac:dyDescent="0.25">
      <c r="A61" s="8"/>
      <c r="B61" s="59"/>
      <c r="C61" s="91"/>
    </row>
  </sheetData>
  <pageMargins left="0.7" right="0.7" top="0.75" bottom="0.75" header="0.3" footer="0.3"/>
  <pageSetup paperSize="9" orientation="portrait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2109-9377-4383-869D-6B1DCA31A88C}">
  <dimension ref="A1:G50"/>
  <sheetViews>
    <sheetView workbookViewId="0">
      <selection activeCell="C50" sqref="B48:C50"/>
    </sheetView>
  </sheetViews>
  <sheetFormatPr defaultColWidth="10.85546875" defaultRowHeight="15" x14ac:dyDescent="0.25"/>
  <cols>
    <col min="2" max="2" width="29.42578125" bestFit="1" customWidth="1"/>
    <col min="3" max="3" width="11.140625" style="97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17</v>
      </c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127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47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154</v>
      </c>
    </row>
    <row r="7" spans="1:7" x14ac:dyDescent="0.25">
      <c r="A7" s="4">
        <v>4</v>
      </c>
      <c r="B7" s="5" t="s">
        <v>31</v>
      </c>
      <c r="C7" s="6">
        <v>199</v>
      </c>
    </row>
    <row r="8" spans="1:7" x14ac:dyDescent="0.25">
      <c r="A8" s="4">
        <v>5</v>
      </c>
      <c r="B8" s="5" t="s">
        <v>32</v>
      </c>
      <c r="C8" s="6">
        <v>48</v>
      </c>
    </row>
    <row r="9" spans="1:7" x14ac:dyDescent="0.25">
      <c r="A9" s="4">
        <v>6</v>
      </c>
      <c r="B9" s="5" t="s">
        <v>33</v>
      </c>
      <c r="C9" s="6">
        <v>19</v>
      </c>
    </row>
    <row r="10" spans="1:7" x14ac:dyDescent="0.25">
      <c r="A10" s="4">
        <v>7</v>
      </c>
      <c r="B10" s="5" t="s">
        <v>34</v>
      </c>
      <c r="C10" s="6">
        <v>11</v>
      </c>
    </row>
    <row r="11" spans="1:7" x14ac:dyDescent="0.25">
      <c r="A11" s="4">
        <v>8</v>
      </c>
      <c r="B11" s="5" t="s">
        <v>59</v>
      </c>
      <c r="C11" s="6">
        <v>32</v>
      </c>
    </row>
    <row r="12" spans="1:7" x14ac:dyDescent="0.25">
      <c r="A12" s="4">
        <v>9</v>
      </c>
      <c r="B12" s="5" t="s">
        <v>36</v>
      </c>
      <c r="C12" s="6">
        <v>16</v>
      </c>
    </row>
    <row r="13" spans="1:7" x14ac:dyDescent="0.25">
      <c r="A13" s="4">
        <v>10</v>
      </c>
      <c r="B13" s="5" t="s">
        <v>37</v>
      </c>
      <c r="C13" s="6">
        <v>22</v>
      </c>
    </row>
    <row r="14" spans="1:7" x14ac:dyDescent="0.25">
      <c r="A14" s="4">
        <v>11</v>
      </c>
      <c r="B14" s="5" t="s">
        <v>38</v>
      </c>
      <c r="C14" s="6">
        <v>5</v>
      </c>
    </row>
    <row r="15" spans="1:7" x14ac:dyDescent="0.25">
      <c r="A15" s="4">
        <v>13</v>
      </c>
      <c r="B15" s="5" t="s">
        <v>40</v>
      </c>
      <c r="C15" s="7">
        <v>6</v>
      </c>
    </row>
    <row r="16" spans="1:7" x14ac:dyDescent="0.25">
      <c r="A16" s="4">
        <v>15</v>
      </c>
      <c r="B16" s="5" t="s">
        <v>42</v>
      </c>
      <c r="C16" s="6">
        <v>245</v>
      </c>
    </row>
    <row r="17" spans="1:3" x14ac:dyDescent="0.25">
      <c r="A17" s="4">
        <v>18</v>
      </c>
      <c r="B17" s="5" t="s">
        <v>64</v>
      </c>
      <c r="C17" s="6">
        <v>5</v>
      </c>
    </row>
    <row r="18" spans="1:3" x14ac:dyDescent="0.25">
      <c r="A18" s="4">
        <v>19</v>
      </c>
      <c r="B18" s="5" t="s">
        <v>46</v>
      </c>
      <c r="C18" s="6">
        <v>165</v>
      </c>
    </row>
    <row r="19" spans="1:3" x14ac:dyDescent="0.25">
      <c r="A19" s="4">
        <v>20</v>
      </c>
      <c r="B19" s="5" t="s">
        <v>47</v>
      </c>
      <c r="C19" s="6">
        <v>3</v>
      </c>
    </row>
    <row r="20" spans="1:3" x14ac:dyDescent="0.25">
      <c r="A20" s="4">
        <v>21</v>
      </c>
      <c r="B20" s="5" t="s">
        <v>65</v>
      </c>
      <c r="C20" s="6">
        <v>1</v>
      </c>
    </row>
    <row r="21" spans="1:3" x14ac:dyDescent="0.25">
      <c r="A21" s="4">
        <v>22</v>
      </c>
      <c r="B21" s="5" t="s">
        <v>66</v>
      </c>
      <c r="C21" s="7">
        <v>1</v>
      </c>
    </row>
    <row r="22" spans="1:3" x14ac:dyDescent="0.25">
      <c r="A22" s="4">
        <v>25</v>
      </c>
      <c r="B22" s="5" t="s">
        <v>51</v>
      </c>
      <c r="C22" s="6">
        <v>1</v>
      </c>
    </row>
    <row r="23" spans="1:3" x14ac:dyDescent="0.25">
      <c r="A23" s="26"/>
      <c r="B23" s="3" t="s">
        <v>52</v>
      </c>
      <c r="C23" s="6">
        <v>0</v>
      </c>
    </row>
    <row r="24" spans="1:3" x14ac:dyDescent="0.25">
      <c r="A24" s="8"/>
      <c r="B24" s="5" t="s">
        <v>53</v>
      </c>
      <c r="C24" s="6">
        <v>1</v>
      </c>
    </row>
    <row r="25" spans="1:3" x14ac:dyDescent="0.25">
      <c r="A25" s="8"/>
      <c r="B25" s="5" t="s">
        <v>54</v>
      </c>
      <c r="C25" s="6">
        <v>4</v>
      </c>
    </row>
    <row r="26" spans="1:3" x14ac:dyDescent="0.25">
      <c r="A26" s="8"/>
      <c r="B26" s="3" t="s">
        <v>22</v>
      </c>
      <c r="C26" s="9">
        <v>1112</v>
      </c>
    </row>
    <row r="28" spans="1:3" x14ac:dyDescent="0.25">
      <c r="A28" s="1" t="s">
        <v>25</v>
      </c>
      <c r="B28" s="2" t="s">
        <v>26</v>
      </c>
      <c r="C28" s="10" t="s">
        <v>56</v>
      </c>
    </row>
    <row r="29" spans="1:3" x14ac:dyDescent="0.25">
      <c r="A29" s="4">
        <v>1</v>
      </c>
      <c r="B29" s="5" t="s">
        <v>28</v>
      </c>
      <c r="C29" s="11">
        <f>C4/$C$26</f>
        <v>0.11420863309352518</v>
      </c>
    </row>
    <row r="30" spans="1:3" x14ac:dyDescent="0.25">
      <c r="A30" s="4">
        <v>2</v>
      </c>
      <c r="B30" s="5" t="s">
        <v>29</v>
      </c>
      <c r="C30" s="11">
        <f t="shared" ref="C30:C47" si="0">C5/$C$26</f>
        <v>4.2266187050359713E-2</v>
      </c>
    </row>
    <row r="31" spans="1:3" x14ac:dyDescent="0.25">
      <c r="A31" s="4">
        <v>3</v>
      </c>
      <c r="B31" s="5" t="s">
        <v>30</v>
      </c>
      <c r="C31" s="11">
        <f t="shared" si="0"/>
        <v>0.13848920863309352</v>
      </c>
    </row>
    <row r="32" spans="1:3" x14ac:dyDescent="0.25">
      <c r="A32" s="4">
        <v>4</v>
      </c>
      <c r="B32" s="5" t="s">
        <v>31</v>
      </c>
      <c r="C32" s="11">
        <f t="shared" si="0"/>
        <v>0.1789568345323741</v>
      </c>
    </row>
    <row r="33" spans="1:3" x14ac:dyDescent="0.25">
      <c r="A33" s="4">
        <v>5</v>
      </c>
      <c r="B33" s="5" t="s">
        <v>32</v>
      </c>
      <c r="C33" s="11">
        <f t="shared" si="0"/>
        <v>4.3165467625899283E-2</v>
      </c>
    </row>
    <row r="34" spans="1:3" x14ac:dyDescent="0.25">
      <c r="A34" s="4">
        <v>6</v>
      </c>
      <c r="B34" s="5" t="s">
        <v>33</v>
      </c>
      <c r="C34" s="11">
        <f t="shared" si="0"/>
        <v>1.70863309352518E-2</v>
      </c>
    </row>
    <row r="35" spans="1:3" x14ac:dyDescent="0.25">
      <c r="A35" s="4">
        <v>7</v>
      </c>
      <c r="B35" s="5" t="s">
        <v>34</v>
      </c>
      <c r="C35" s="11">
        <f t="shared" si="0"/>
        <v>9.892086330935251E-3</v>
      </c>
    </row>
    <row r="36" spans="1:3" x14ac:dyDescent="0.25">
      <c r="A36" s="4">
        <v>8</v>
      </c>
      <c r="B36" s="5" t="s">
        <v>59</v>
      </c>
      <c r="C36" s="11">
        <f t="shared" si="0"/>
        <v>2.8776978417266189E-2</v>
      </c>
    </row>
    <row r="37" spans="1:3" x14ac:dyDescent="0.25">
      <c r="A37" s="4">
        <v>9</v>
      </c>
      <c r="B37" s="5" t="s">
        <v>36</v>
      </c>
      <c r="C37" s="11">
        <f t="shared" si="0"/>
        <v>1.4388489208633094E-2</v>
      </c>
    </row>
    <row r="38" spans="1:3" x14ac:dyDescent="0.25">
      <c r="A38" s="4">
        <v>10</v>
      </c>
      <c r="B38" s="5" t="s">
        <v>37</v>
      </c>
      <c r="C38" s="11">
        <f t="shared" si="0"/>
        <v>1.9784172661870502E-2</v>
      </c>
    </row>
    <row r="39" spans="1:3" x14ac:dyDescent="0.25">
      <c r="A39" s="4">
        <v>11</v>
      </c>
      <c r="B39" s="5" t="s">
        <v>38</v>
      </c>
      <c r="C39" s="11">
        <f t="shared" si="0"/>
        <v>4.4964028776978415E-3</v>
      </c>
    </row>
    <row r="40" spans="1:3" x14ac:dyDescent="0.25">
      <c r="A40" s="4">
        <v>13</v>
      </c>
      <c r="B40" s="5" t="s">
        <v>40</v>
      </c>
      <c r="C40" s="11">
        <f t="shared" si="0"/>
        <v>5.3956834532374104E-3</v>
      </c>
    </row>
    <row r="41" spans="1:3" x14ac:dyDescent="0.25">
      <c r="A41" s="4">
        <v>15</v>
      </c>
      <c r="B41" s="5" t="s">
        <v>42</v>
      </c>
      <c r="C41" s="11">
        <f t="shared" si="0"/>
        <v>0.22032374100719423</v>
      </c>
    </row>
    <row r="42" spans="1:3" x14ac:dyDescent="0.25">
      <c r="A42" s="4">
        <v>18</v>
      </c>
      <c r="B42" s="5" t="s">
        <v>64</v>
      </c>
      <c r="C42" s="11">
        <f t="shared" si="0"/>
        <v>4.4964028776978415E-3</v>
      </c>
    </row>
    <row r="43" spans="1:3" x14ac:dyDescent="0.25">
      <c r="A43" s="4">
        <v>19</v>
      </c>
      <c r="B43" s="5" t="s">
        <v>46</v>
      </c>
      <c r="C43" s="11">
        <f t="shared" si="0"/>
        <v>0.14838129496402877</v>
      </c>
    </row>
    <row r="44" spans="1:3" x14ac:dyDescent="0.25">
      <c r="A44" s="4">
        <v>20</v>
      </c>
      <c r="B44" s="5" t="s">
        <v>47</v>
      </c>
      <c r="C44" s="11">
        <f t="shared" si="0"/>
        <v>2.6978417266187052E-3</v>
      </c>
    </row>
    <row r="45" spans="1:3" x14ac:dyDescent="0.25">
      <c r="A45" s="4">
        <v>21</v>
      </c>
      <c r="B45" s="5" t="s">
        <v>65</v>
      </c>
      <c r="C45" s="11">
        <f t="shared" si="0"/>
        <v>8.9928057553956839E-4</v>
      </c>
    </row>
    <row r="46" spans="1:3" x14ac:dyDescent="0.25">
      <c r="A46" s="4">
        <v>22</v>
      </c>
      <c r="B46" s="92" t="s">
        <v>66</v>
      </c>
      <c r="C46" s="93">
        <f t="shared" si="0"/>
        <v>8.9928057553956839E-4</v>
      </c>
    </row>
    <row r="47" spans="1:3" x14ac:dyDescent="0.25">
      <c r="A47" s="95">
        <v>25</v>
      </c>
      <c r="B47" s="94" t="s">
        <v>51</v>
      </c>
      <c r="C47" s="11">
        <f t="shared" si="0"/>
        <v>8.9928057553956839E-4</v>
      </c>
    </row>
    <row r="48" spans="1:3" x14ac:dyDescent="0.25">
      <c r="A48" s="8"/>
      <c r="B48" s="90"/>
      <c r="C48" s="103"/>
    </row>
    <row r="49" spans="1:3" x14ac:dyDescent="0.25">
      <c r="A49" s="8"/>
      <c r="B49" s="90"/>
      <c r="C49" s="103"/>
    </row>
    <row r="50" spans="1:3" x14ac:dyDescent="0.25">
      <c r="A50" s="8"/>
      <c r="B50" s="59"/>
      <c r="C50" s="91"/>
    </row>
  </sheetData>
  <pageMargins left="0.7" right="0.7" top="0.75" bottom="0.75" header="0.3" footer="0.3"/>
  <pageSetup paperSize="9" orientation="portrait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C1B2-B607-4187-B574-BCE751D94FD2}">
  <dimension ref="A1:G45"/>
  <sheetViews>
    <sheetView workbookViewId="0">
      <selection activeCell="F19" sqref="F19"/>
    </sheetView>
  </sheetViews>
  <sheetFormatPr defaultColWidth="10.85546875" defaultRowHeight="15" x14ac:dyDescent="0.25"/>
  <cols>
    <col min="2" max="2" width="29.42578125" bestFit="1" customWidth="1"/>
    <col min="3" max="3" width="11.140625" style="97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18</v>
      </c>
    </row>
    <row r="2" spans="1:7" x14ac:dyDescent="0.25">
      <c r="E2" s="62"/>
      <c r="F2" s="62"/>
      <c r="G2" s="62"/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69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20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81</v>
      </c>
    </row>
    <row r="7" spans="1:7" x14ac:dyDescent="0.25">
      <c r="A7" s="4">
        <v>4</v>
      </c>
      <c r="B7" s="5" t="s">
        <v>31</v>
      </c>
      <c r="C7" s="6">
        <v>160</v>
      </c>
    </row>
    <row r="8" spans="1:7" x14ac:dyDescent="0.25">
      <c r="A8" s="4">
        <v>5</v>
      </c>
      <c r="B8" s="5" t="s">
        <v>32</v>
      </c>
      <c r="C8" s="6">
        <v>11</v>
      </c>
    </row>
    <row r="9" spans="1:7" x14ac:dyDescent="0.25">
      <c r="A9" s="4">
        <v>6</v>
      </c>
      <c r="B9" s="5" t="s">
        <v>33</v>
      </c>
      <c r="C9" s="6">
        <v>11</v>
      </c>
    </row>
    <row r="10" spans="1:7" x14ac:dyDescent="0.25">
      <c r="A10" s="4">
        <v>7</v>
      </c>
      <c r="B10" s="5" t="s">
        <v>34</v>
      </c>
      <c r="C10" s="6">
        <v>17</v>
      </c>
    </row>
    <row r="11" spans="1:7" x14ac:dyDescent="0.25">
      <c r="A11" s="4">
        <v>8</v>
      </c>
      <c r="B11" s="5" t="s">
        <v>35</v>
      </c>
      <c r="C11" s="6">
        <v>10</v>
      </c>
    </row>
    <row r="12" spans="1:7" x14ac:dyDescent="0.25">
      <c r="A12" s="4">
        <v>9</v>
      </c>
      <c r="B12" s="5" t="s">
        <v>36</v>
      </c>
      <c r="C12" s="6">
        <v>10</v>
      </c>
    </row>
    <row r="13" spans="1:7" x14ac:dyDescent="0.25">
      <c r="A13" s="4">
        <v>10</v>
      </c>
      <c r="B13" s="5" t="s">
        <v>37</v>
      </c>
      <c r="C13" s="6">
        <v>5</v>
      </c>
    </row>
    <row r="14" spans="1:7" x14ac:dyDescent="0.25">
      <c r="A14" s="4">
        <v>11</v>
      </c>
      <c r="B14" s="5" t="s">
        <v>38</v>
      </c>
      <c r="C14" s="6">
        <v>1</v>
      </c>
    </row>
    <row r="15" spans="1:7" x14ac:dyDescent="0.25">
      <c r="A15" s="4">
        <v>12</v>
      </c>
      <c r="B15" s="5" t="s">
        <v>39</v>
      </c>
      <c r="C15" s="6">
        <v>8</v>
      </c>
    </row>
    <row r="16" spans="1:7" x14ac:dyDescent="0.25">
      <c r="A16" s="4">
        <v>15</v>
      </c>
      <c r="B16" s="5" t="s">
        <v>42</v>
      </c>
      <c r="C16" s="6">
        <v>122</v>
      </c>
    </row>
    <row r="17" spans="1:3" x14ac:dyDescent="0.25">
      <c r="A17" s="4">
        <v>16</v>
      </c>
      <c r="B17" s="5" t="s">
        <v>43</v>
      </c>
      <c r="C17" s="6">
        <v>1</v>
      </c>
    </row>
    <row r="18" spans="1:3" x14ac:dyDescent="0.25">
      <c r="A18" s="4">
        <v>18</v>
      </c>
      <c r="B18" s="5" t="s">
        <v>45</v>
      </c>
      <c r="C18" s="6">
        <v>1</v>
      </c>
    </row>
    <row r="19" spans="1:3" x14ac:dyDescent="0.25">
      <c r="A19" s="4">
        <v>19</v>
      </c>
      <c r="B19" s="5" t="s">
        <v>46</v>
      </c>
      <c r="C19" s="6">
        <v>94</v>
      </c>
    </row>
    <row r="20" spans="1:3" x14ac:dyDescent="0.25">
      <c r="A20" s="4">
        <v>20</v>
      </c>
      <c r="B20" s="5" t="s">
        <v>47</v>
      </c>
      <c r="C20" s="6">
        <v>1</v>
      </c>
    </row>
    <row r="21" spans="1:3" x14ac:dyDescent="0.25">
      <c r="A21" s="8"/>
      <c r="B21" s="5" t="s">
        <v>53</v>
      </c>
      <c r="C21" s="6"/>
    </row>
    <row r="22" spans="1:3" x14ac:dyDescent="0.25">
      <c r="A22" s="8"/>
      <c r="B22" s="5" t="s">
        <v>54</v>
      </c>
      <c r="C22" s="6"/>
    </row>
    <row r="23" spans="1:3" x14ac:dyDescent="0.25">
      <c r="A23" s="8"/>
      <c r="B23" s="3" t="s">
        <v>22</v>
      </c>
      <c r="C23" s="9">
        <f>SUM(C4:C22)</f>
        <v>622</v>
      </c>
    </row>
    <row r="25" spans="1:3" x14ac:dyDescent="0.25">
      <c r="A25" s="1" t="s">
        <v>25</v>
      </c>
      <c r="B25" s="2" t="s">
        <v>26</v>
      </c>
      <c r="C25" s="10" t="s">
        <v>56</v>
      </c>
    </row>
    <row r="26" spans="1:3" x14ac:dyDescent="0.25">
      <c r="A26" s="4">
        <v>1</v>
      </c>
      <c r="B26" s="5" t="s">
        <v>28</v>
      </c>
      <c r="C26" s="11">
        <f>C4/$C$23</f>
        <v>0.11093247588424437</v>
      </c>
    </row>
    <row r="27" spans="1:3" x14ac:dyDescent="0.25">
      <c r="A27" s="4">
        <v>2</v>
      </c>
      <c r="B27" s="5" t="s">
        <v>29</v>
      </c>
      <c r="C27" s="11">
        <f t="shared" ref="C27:C42" si="0">C5/$C$23</f>
        <v>3.215434083601286E-2</v>
      </c>
    </row>
    <row r="28" spans="1:3" x14ac:dyDescent="0.25">
      <c r="A28" s="4">
        <v>3</v>
      </c>
      <c r="B28" s="5" t="s">
        <v>30</v>
      </c>
      <c r="C28" s="11">
        <f t="shared" si="0"/>
        <v>0.13022508038585209</v>
      </c>
    </row>
    <row r="29" spans="1:3" x14ac:dyDescent="0.25">
      <c r="A29" s="4">
        <v>4</v>
      </c>
      <c r="B29" s="5" t="s">
        <v>31</v>
      </c>
      <c r="C29" s="11">
        <f t="shared" si="0"/>
        <v>0.25723472668810288</v>
      </c>
    </row>
    <row r="30" spans="1:3" x14ac:dyDescent="0.25">
      <c r="A30" s="4">
        <v>5</v>
      </c>
      <c r="B30" s="5" t="s">
        <v>32</v>
      </c>
      <c r="C30" s="11">
        <f t="shared" si="0"/>
        <v>1.7684887459807074E-2</v>
      </c>
    </row>
    <row r="31" spans="1:3" x14ac:dyDescent="0.25">
      <c r="A31" s="4">
        <v>6</v>
      </c>
      <c r="B31" s="5" t="s">
        <v>33</v>
      </c>
      <c r="C31" s="11">
        <f t="shared" si="0"/>
        <v>1.7684887459807074E-2</v>
      </c>
    </row>
    <row r="32" spans="1:3" x14ac:dyDescent="0.25">
      <c r="A32" s="4">
        <v>7</v>
      </c>
      <c r="B32" s="5" t="s">
        <v>34</v>
      </c>
      <c r="C32" s="11">
        <f t="shared" si="0"/>
        <v>2.7331189710610933E-2</v>
      </c>
    </row>
    <row r="33" spans="1:3" x14ac:dyDescent="0.25">
      <c r="A33" s="4">
        <v>8</v>
      </c>
      <c r="B33" s="5" t="s">
        <v>35</v>
      </c>
      <c r="C33" s="11">
        <f t="shared" si="0"/>
        <v>1.607717041800643E-2</v>
      </c>
    </row>
    <row r="34" spans="1:3" x14ac:dyDescent="0.25">
      <c r="A34" s="4">
        <v>9</v>
      </c>
      <c r="B34" s="5" t="s">
        <v>36</v>
      </c>
      <c r="C34" s="11">
        <f t="shared" si="0"/>
        <v>1.607717041800643E-2</v>
      </c>
    </row>
    <row r="35" spans="1:3" x14ac:dyDescent="0.25">
      <c r="A35" s="4">
        <v>10</v>
      </c>
      <c r="B35" s="5" t="s">
        <v>37</v>
      </c>
      <c r="C35" s="11">
        <f t="shared" si="0"/>
        <v>8.0385852090032149E-3</v>
      </c>
    </row>
    <row r="36" spans="1:3" x14ac:dyDescent="0.25">
      <c r="A36" s="4">
        <v>11</v>
      </c>
      <c r="B36" s="5" t="s">
        <v>38</v>
      </c>
      <c r="C36" s="11">
        <f t="shared" si="0"/>
        <v>1.6077170418006431E-3</v>
      </c>
    </row>
    <row r="37" spans="1:3" x14ac:dyDescent="0.25">
      <c r="A37" s="4">
        <v>12</v>
      </c>
      <c r="B37" s="5" t="s">
        <v>39</v>
      </c>
      <c r="C37" s="11">
        <f t="shared" si="0"/>
        <v>1.2861736334405145E-2</v>
      </c>
    </row>
    <row r="38" spans="1:3" x14ac:dyDescent="0.25">
      <c r="A38" s="4">
        <v>15</v>
      </c>
      <c r="B38" s="5" t="s">
        <v>42</v>
      </c>
      <c r="C38" s="11">
        <f t="shared" si="0"/>
        <v>0.19614147909967847</v>
      </c>
    </row>
    <row r="39" spans="1:3" x14ac:dyDescent="0.25">
      <c r="A39" s="4">
        <v>16</v>
      </c>
      <c r="B39" s="5" t="s">
        <v>43</v>
      </c>
      <c r="C39" s="11">
        <f t="shared" si="0"/>
        <v>1.6077170418006431E-3</v>
      </c>
    </row>
    <row r="40" spans="1:3" x14ac:dyDescent="0.25">
      <c r="A40" s="4">
        <v>18</v>
      </c>
      <c r="B40" s="5" t="s">
        <v>45</v>
      </c>
      <c r="C40" s="11">
        <f t="shared" si="0"/>
        <v>1.6077170418006431E-3</v>
      </c>
    </row>
    <row r="41" spans="1:3" x14ac:dyDescent="0.25">
      <c r="A41" s="4">
        <v>19</v>
      </c>
      <c r="B41" s="92" t="s">
        <v>46</v>
      </c>
      <c r="C41" s="93">
        <f t="shared" si="0"/>
        <v>0.15112540192926044</v>
      </c>
    </row>
    <row r="42" spans="1:3" x14ac:dyDescent="0.25">
      <c r="A42" s="95">
        <v>20</v>
      </c>
      <c r="B42" s="94" t="s">
        <v>47</v>
      </c>
      <c r="C42" s="11">
        <f t="shared" si="0"/>
        <v>1.6077170418006431E-3</v>
      </c>
    </row>
    <row r="43" spans="1:3" x14ac:dyDescent="0.25">
      <c r="A43" s="8"/>
      <c r="B43" s="90"/>
      <c r="C43" s="103"/>
    </row>
    <row r="44" spans="1:3" x14ac:dyDescent="0.25">
      <c r="A44" s="8"/>
      <c r="B44" s="90"/>
      <c r="C44" s="103"/>
    </row>
    <row r="45" spans="1:3" x14ac:dyDescent="0.25">
      <c r="A45" s="8"/>
      <c r="B45" s="59"/>
      <c r="C45" s="91"/>
    </row>
  </sheetData>
  <pageMargins left="0.7" right="0.7" top="0.75" bottom="0.75" header="0.3" footer="0.3"/>
  <pageSetup paperSize="9" orientation="portrait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D508-83EE-4E3C-9499-F94B61367C19}">
  <dimension ref="A1:G49"/>
  <sheetViews>
    <sheetView workbookViewId="0"/>
  </sheetViews>
  <sheetFormatPr defaultColWidth="10.85546875" defaultRowHeight="15" x14ac:dyDescent="0.25"/>
  <cols>
    <col min="2" max="2" width="29.42578125" bestFit="1" customWidth="1"/>
    <col min="3" max="3" width="11.140625" style="97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67</v>
      </c>
    </row>
    <row r="2" spans="1:7" x14ac:dyDescent="0.25">
      <c r="E2" s="62"/>
      <c r="F2" s="62"/>
      <c r="G2" s="62"/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138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29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126</v>
      </c>
    </row>
    <row r="7" spans="1:7" x14ac:dyDescent="0.25">
      <c r="A7" s="4">
        <v>4</v>
      </c>
      <c r="B7" s="5" t="s">
        <v>31</v>
      </c>
      <c r="C7" s="6">
        <v>186</v>
      </c>
    </row>
    <row r="8" spans="1:7" x14ac:dyDescent="0.25">
      <c r="A8" s="4">
        <v>5</v>
      </c>
      <c r="B8" s="5" t="s">
        <v>32</v>
      </c>
      <c r="C8" s="6">
        <v>36</v>
      </c>
    </row>
    <row r="9" spans="1:7" x14ac:dyDescent="0.25">
      <c r="A9" s="4">
        <v>6</v>
      </c>
      <c r="B9" s="5" t="s">
        <v>33</v>
      </c>
      <c r="C9" s="6">
        <v>12</v>
      </c>
    </row>
    <row r="10" spans="1:7" x14ac:dyDescent="0.25">
      <c r="A10" s="4">
        <v>7</v>
      </c>
      <c r="B10" s="5" t="s">
        <v>34</v>
      </c>
      <c r="C10" s="6">
        <v>17</v>
      </c>
    </row>
    <row r="11" spans="1:7" x14ac:dyDescent="0.25">
      <c r="A11" s="4">
        <v>8</v>
      </c>
      <c r="B11" s="5" t="s">
        <v>59</v>
      </c>
      <c r="C11" s="6">
        <v>16</v>
      </c>
    </row>
    <row r="12" spans="1:7" x14ac:dyDescent="0.25">
      <c r="A12" s="4">
        <v>9</v>
      </c>
      <c r="B12" s="5" t="s">
        <v>36</v>
      </c>
      <c r="C12" s="6">
        <v>16</v>
      </c>
    </row>
    <row r="13" spans="1:7" x14ac:dyDescent="0.25">
      <c r="A13" s="4">
        <v>10</v>
      </c>
      <c r="B13" s="5" t="s">
        <v>37</v>
      </c>
      <c r="C13" s="6">
        <v>7</v>
      </c>
    </row>
    <row r="14" spans="1:7" x14ac:dyDescent="0.25">
      <c r="A14" s="4">
        <v>11</v>
      </c>
      <c r="B14" s="5" t="s">
        <v>38</v>
      </c>
      <c r="C14" s="6">
        <v>7</v>
      </c>
    </row>
    <row r="15" spans="1:7" x14ac:dyDescent="0.25">
      <c r="A15" s="4">
        <v>12</v>
      </c>
      <c r="B15" s="5" t="s">
        <v>39</v>
      </c>
      <c r="C15" s="6">
        <v>1</v>
      </c>
    </row>
    <row r="16" spans="1:7" x14ac:dyDescent="0.25">
      <c r="A16" s="4">
        <v>15</v>
      </c>
      <c r="B16" s="5" t="s">
        <v>42</v>
      </c>
      <c r="C16" s="6">
        <v>241</v>
      </c>
    </row>
    <row r="17" spans="1:3" x14ac:dyDescent="0.25">
      <c r="A17" s="4">
        <v>17</v>
      </c>
      <c r="B17" s="5" t="s">
        <v>68</v>
      </c>
      <c r="C17" s="6">
        <v>2</v>
      </c>
    </row>
    <row r="18" spans="1:3" x14ac:dyDescent="0.25">
      <c r="A18" s="4">
        <v>18</v>
      </c>
      <c r="B18" s="5" t="s">
        <v>64</v>
      </c>
      <c r="C18" s="6">
        <v>1</v>
      </c>
    </row>
    <row r="19" spans="1:3" x14ac:dyDescent="0.25">
      <c r="A19" s="4">
        <v>19</v>
      </c>
      <c r="B19" s="5" t="s">
        <v>46</v>
      </c>
      <c r="C19" s="6">
        <v>127</v>
      </c>
    </row>
    <row r="20" spans="1:3" x14ac:dyDescent="0.25">
      <c r="A20" s="4">
        <v>20</v>
      </c>
      <c r="B20" s="5" t="s">
        <v>47</v>
      </c>
      <c r="C20" s="6">
        <v>1</v>
      </c>
    </row>
    <row r="21" spans="1:3" x14ac:dyDescent="0.25">
      <c r="A21" s="4">
        <v>21</v>
      </c>
      <c r="B21" s="5" t="s">
        <v>65</v>
      </c>
      <c r="C21" s="6">
        <v>1</v>
      </c>
    </row>
    <row r="22" spans="1:3" x14ac:dyDescent="0.25">
      <c r="A22" s="4">
        <v>24</v>
      </c>
      <c r="B22" s="5" t="s">
        <v>50</v>
      </c>
      <c r="C22" s="6">
        <v>1</v>
      </c>
    </row>
    <row r="23" spans="1:3" x14ac:dyDescent="0.25">
      <c r="A23" s="8"/>
      <c r="B23" s="5" t="s">
        <v>53</v>
      </c>
      <c r="C23" s="6"/>
    </row>
    <row r="24" spans="1:3" x14ac:dyDescent="0.25">
      <c r="A24" s="8"/>
      <c r="B24" s="5" t="s">
        <v>54</v>
      </c>
      <c r="C24" s="6">
        <v>1</v>
      </c>
    </row>
    <row r="25" spans="1:3" x14ac:dyDescent="0.25">
      <c r="A25" s="8"/>
      <c r="B25" s="3" t="s">
        <v>22</v>
      </c>
      <c r="C25" s="9">
        <f>SUM(C4:C24)</f>
        <v>966</v>
      </c>
    </row>
    <row r="27" spans="1:3" x14ac:dyDescent="0.25">
      <c r="A27" s="1" t="s">
        <v>25</v>
      </c>
      <c r="B27" s="2" t="s">
        <v>26</v>
      </c>
      <c r="C27" s="10" t="s">
        <v>56</v>
      </c>
    </row>
    <row r="28" spans="1:3" x14ac:dyDescent="0.25">
      <c r="A28" s="4">
        <v>1</v>
      </c>
      <c r="B28" s="5" t="s">
        <v>28</v>
      </c>
      <c r="C28" s="11">
        <f>C4/$C$25</f>
        <v>0.14285714285714285</v>
      </c>
    </row>
    <row r="29" spans="1:3" x14ac:dyDescent="0.25">
      <c r="A29" s="4">
        <v>2</v>
      </c>
      <c r="B29" s="5" t="s">
        <v>29</v>
      </c>
      <c r="C29" s="11">
        <f t="shared" ref="C29:C46" si="0">C5/$C$25</f>
        <v>3.0020703933747412E-2</v>
      </c>
    </row>
    <row r="30" spans="1:3" x14ac:dyDescent="0.25">
      <c r="A30" s="4">
        <v>3</v>
      </c>
      <c r="B30" s="5" t="s">
        <v>30</v>
      </c>
      <c r="C30" s="11">
        <f t="shared" si="0"/>
        <v>0.13043478260869565</v>
      </c>
    </row>
    <row r="31" spans="1:3" x14ac:dyDescent="0.25">
      <c r="A31" s="4">
        <v>4</v>
      </c>
      <c r="B31" s="5" t="s">
        <v>31</v>
      </c>
      <c r="C31" s="11">
        <f t="shared" si="0"/>
        <v>0.19254658385093168</v>
      </c>
    </row>
    <row r="32" spans="1:3" x14ac:dyDescent="0.25">
      <c r="A32" s="4">
        <v>5</v>
      </c>
      <c r="B32" s="5" t="s">
        <v>32</v>
      </c>
      <c r="C32" s="11">
        <f t="shared" si="0"/>
        <v>3.7267080745341616E-2</v>
      </c>
    </row>
    <row r="33" spans="1:3" x14ac:dyDescent="0.25">
      <c r="A33" s="4">
        <v>6</v>
      </c>
      <c r="B33" s="5" t="s">
        <v>33</v>
      </c>
      <c r="C33" s="11">
        <f t="shared" si="0"/>
        <v>1.2422360248447204E-2</v>
      </c>
    </row>
    <row r="34" spans="1:3" x14ac:dyDescent="0.25">
      <c r="A34" s="4">
        <v>7</v>
      </c>
      <c r="B34" s="5" t="s">
        <v>34</v>
      </c>
      <c r="C34" s="11">
        <f t="shared" si="0"/>
        <v>1.7598343685300208E-2</v>
      </c>
    </row>
    <row r="35" spans="1:3" x14ac:dyDescent="0.25">
      <c r="A35" s="4">
        <v>8</v>
      </c>
      <c r="B35" s="5" t="s">
        <v>59</v>
      </c>
      <c r="C35" s="11">
        <f t="shared" si="0"/>
        <v>1.6563146997929608E-2</v>
      </c>
    </row>
    <row r="36" spans="1:3" x14ac:dyDescent="0.25">
      <c r="A36" s="4">
        <v>9</v>
      </c>
      <c r="B36" s="5" t="s">
        <v>36</v>
      </c>
      <c r="C36" s="11">
        <f t="shared" si="0"/>
        <v>1.6563146997929608E-2</v>
      </c>
    </row>
    <row r="37" spans="1:3" x14ac:dyDescent="0.25">
      <c r="A37" s="4">
        <v>10</v>
      </c>
      <c r="B37" s="5" t="s">
        <v>37</v>
      </c>
      <c r="C37" s="11">
        <f t="shared" si="0"/>
        <v>7.246376811594203E-3</v>
      </c>
    </row>
    <row r="38" spans="1:3" x14ac:dyDescent="0.25">
      <c r="A38" s="4">
        <v>11</v>
      </c>
      <c r="B38" s="5" t="s">
        <v>38</v>
      </c>
      <c r="C38" s="11">
        <f t="shared" si="0"/>
        <v>7.246376811594203E-3</v>
      </c>
    </row>
    <row r="39" spans="1:3" x14ac:dyDescent="0.25">
      <c r="A39" s="4">
        <v>12</v>
      </c>
      <c r="B39" s="5" t="s">
        <v>39</v>
      </c>
      <c r="C39" s="11">
        <f t="shared" si="0"/>
        <v>1.0351966873706005E-3</v>
      </c>
    </row>
    <row r="40" spans="1:3" x14ac:dyDescent="0.25">
      <c r="A40" s="4">
        <v>15</v>
      </c>
      <c r="B40" s="5" t="s">
        <v>42</v>
      </c>
      <c r="C40" s="11">
        <f t="shared" si="0"/>
        <v>0.24948240165631469</v>
      </c>
    </row>
    <row r="41" spans="1:3" x14ac:dyDescent="0.25">
      <c r="A41" s="4">
        <v>17</v>
      </c>
      <c r="B41" s="5" t="s">
        <v>68</v>
      </c>
      <c r="C41" s="11">
        <f t="shared" si="0"/>
        <v>2.070393374741201E-3</v>
      </c>
    </row>
    <row r="42" spans="1:3" x14ac:dyDescent="0.25">
      <c r="A42" s="4">
        <v>18</v>
      </c>
      <c r="B42" s="5" t="s">
        <v>64</v>
      </c>
      <c r="C42" s="11">
        <f t="shared" si="0"/>
        <v>1.0351966873706005E-3</v>
      </c>
    </row>
    <row r="43" spans="1:3" x14ac:dyDescent="0.25">
      <c r="A43" s="4">
        <v>19</v>
      </c>
      <c r="B43" s="5" t="s">
        <v>46</v>
      </c>
      <c r="C43" s="11">
        <f t="shared" si="0"/>
        <v>0.13146997929606624</v>
      </c>
    </row>
    <row r="44" spans="1:3" x14ac:dyDescent="0.25">
      <c r="A44" s="4">
        <v>20</v>
      </c>
      <c r="B44" s="5" t="s">
        <v>47</v>
      </c>
      <c r="C44" s="11">
        <f t="shared" si="0"/>
        <v>1.0351966873706005E-3</v>
      </c>
    </row>
    <row r="45" spans="1:3" x14ac:dyDescent="0.25">
      <c r="A45" s="4">
        <v>21</v>
      </c>
      <c r="B45" s="92" t="s">
        <v>65</v>
      </c>
      <c r="C45" s="93">
        <f t="shared" si="0"/>
        <v>1.0351966873706005E-3</v>
      </c>
    </row>
    <row r="46" spans="1:3" x14ac:dyDescent="0.25">
      <c r="A46" s="95">
        <v>24</v>
      </c>
      <c r="B46" s="94" t="s">
        <v>50</v>
      </c>
      <c r="C46" s="11">
        <f t="shared" si="0"/>
        <v>1.0351966873706005E-3</v>
      </c>
    </row>
    <row r="47" spans="1:3" x14ac:dyDescent="0.25">
      <c r="A47" s="8"/>
      <c r="B47" s="90"/>
      <c r="C47" s="103"/>
    </row>
    <row r="48" spans="1:3" x14ac:dyDescent="0.25">
      <c r="A48" s="8"/>
      <c r="B48" s="90"/>
      <c r="C48" s="103"/>
    </row>
    <row r="49" spans="1:3" x14ac:dyDescent="0.25">
      <c r="A49" s="8"/>
      <c r="B49" s="59"/>
      <c r="C49" s="91"/>
    </row>
  </sheetData>
  <pageMargins left="0.7" right="0.7" top="0.75" bottom="0.75" header="0.3" footer="0.3"/>
  <pageSetup paperSize="9" orientation="portrait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1F7C-6545-486C-B5FC-38983CB4C1BA}">
  <dimension ref="A1:G45"/>
  <sheetViews>
    <sheetView workbookViewId="0">
      <selection activeCell="C42" sqref="B42:C42"/>
    </sheetView>
  </sheetViews>
  <sheetFormatPr defaultColWidth="10.85546875" defaultRowHeight="15" x14ac:dyDescent="0.25"/>
  <cols>
    <col min="2" max="2" width="29.42578125" bestFit="1" customWidth="1"/>
    <col min="3" max="3" width="11.140625" style="97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69</v>
      </c>
    </row>
    <row r="2" spans="1:7" x14ac:dyDescent="0.25">
      <c r="E2" s="62"/>
      <c r="F2" s="62"/>
      <c r="G2" s="62"/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69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34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65</v>
      </c>
    </row>
    <row r="7" spans="1:7" x14ac:dyDescent="0.25">
      <c r="A7" s="4">
        <v>4</v>
      </c>
      <c r="B7" s="5" t="s">
        <v>31</v>
      </c>
      <c r="C7" s="6">
        <v>62</v>
      </c>
    </row>
    <row r="8" spans="1:7" x14ac:dyDescent="0.25">
      <c r="A8" s="4">
        <v>5</v>
      </c>
      <c r="B8" s="5" t="s">
        <v>32</v>
      </c>
      <c r="C8" s="6">
        <v>18</v>
      </c>
    </row>
    <row r="9" spans="1:7" x14ac:dyDescent="0.25">
      <c r="A9" s="4">
        <v>6</v>
      </c>
      <c r="B9" s="5" t="s">
        <v>33</v>
      </c>
      <c r="C9" s="6">
        <v>4</v>
      </c>
    </row>
    <row r="10" spans="1:7" x14ac:dyDescent="0.25">
      <c r="A10" s="4">
        <v>7</v>
      </c>
      <c r="B10" s="5" t="s">
        <v>34</v>
      </c>
      <c r="C10" s="6">
        <v>4</v>
      </c>
    </row>
    <row r="11" spans="1:7" x14ac:dyDescent="0.25">
      <c r="A11" s="4">
        <v>8</v>
      </c>
      <c r="B11" s="5" t="s">
        <v>35</v>
      </c>
      <c r="C11" s="6">
        <v>16</v>
      </c>
    </row>
    <row r="12" spans="1:7" x14ac:dyDescent="0.25">
      <c r="A12" s="4">
        <v>9</v>
      </c>
      <c r="B12" s="5" t="s">
        <v>36</v>
      </c>
      <c r="C12" s="6">
        <v>6</v>
      </c>
    </row>
    <row r="13" spans="1:7" x14ac:dyDescent="0.25">
      <c r="A13" s="4">
        <v>10</v>
      </c>
      <c r="B13" s="5" t="s">
        <v>37</v>
      </c>
      <c r="C13" s="6">
        <v>6</v>
      </c>
    </row>
    <row r="14" spans="1:7" x14ac:dyDescent="0.25">
      <c r="A14" s="4">
        <v>11</v>
      </c>
      <c r="B14" s="5" t="s">
        <v>38</v>
      </c>
      <c r="C14" s="6">
        <v>5</v>
      </c>
    </row>
    <row r="15" spans="1:7" x14ac:dyDescent="0.25">
      <c r="A15" s="4">
        <v>12</v>
      </c>
      <c r="B15" s="5" t="s">
        <v>39</v>
      </c>
      <c r="C15" s="6">
        <v>9</v>
      </c>
    </row>
    <row r="16" spans="1:7" x14ac:dyDescent="0.25">
      <c r="A16" s="4">
        <v>14</v>
      </c>
      <c r="B16" s="5" t="s">
        <v>41</v>
      </c>
      <c r="C16" s="6">
        <v>3</v>
      </c>
    </row>
    <row r="17" spans="1:3" x14ac:dyDescent="0.25">
      <c r="A17" s="4">
        <v>15</v>
      </c>
      <c r="B17" s="5" t="s">
        <v>42</v>
      </c>
      <c r="C17" s="6">
        <v>85</v>
      </c>
    </row>
    <row r="18" spans="1:3" x14ac:dyDescent="0.25">
      <c r="A18" s="4">
        <v>16</v>
      </c>
      <c r="B18" s="5" t="s">
        <v>43</v>
      </c>
      <c r="C18" s="6">
        <v>1</v>
      </c>
    </row>
    <row r="19" spans="1:3" x14ac:dyDescent="0.25">
      <c r="A19" s="4">
        <v>18</v>
      </c>
      <c r="B19" s="5" t="s">
        <v>45</v>
      </c>
      <c r="C19" s="6">
        <v>2</v>
      </c>
    </row>
    <row r="20" spans="1:3" x14ac:dyDescent="0.25">
      <c r="A20" s="4">
        <v>19</v>
      </c>
      <c r="B20" s="5" t="s">
        <v>46</v>
      </c>
      <c r="C20" s="6">
        <v>69</v>
      </c>
    </row>
    <row r="21" spans="1:3" x14ac:dyDescent="0.25">
      <c r="A21" s="8"/>
      <c r="B21" s="5" t="s">
        <v>53</v>
      </c>
      <c r="C21" s="6"/>
    </row>
    <row r="22" spans="1:3" x14ac:dyDescent="0.25">
      <c r="A22" s="8"/>
      <c r="B22" s="5" t="s">
        <v>54</v>
      </c>
      <c r="C22" s="6"/>
    </row>
    <row r="23" spans="1:3" x14ac:dyDescent="0.25">
      <c r="A23" s="8"/>
      <c r="B23" s="3" t="s">
        <v>22</v>
      </c>
      <c r="C23" s="9">
        <f>SUM(C4:C22)</f>
        <v>458</v>
      </c>
    </row>
    <row r="25" spans="1:3" x14ac:dyDescent="0.25">
      <c r="A25" s="1" t="s">
        <v>25</v>
      </c>
      <c r="B25" s="2" t="s">
        <v>26</v>
      </c>
      <c r="C25" s="10" t="s">
        <v>56</v>
      </c>
    </row>
    <row r="26" spans="1:3" x14ac:dyDescent="0.25">
      <c r="A26" s="4">
        <v>1</v>
      </c>
      <c r="B26" s="5" t="s">
        <v>28</v>
      </c>
      <c r="C26" s="11">
        <f>C4/$C$23</f>
        <v>0.15065502183406113</v>
      </c>
    </row>
    <row r="27" spans="1:3" x14ac:dyDescent="0.25">
      <c r="A27" s="4">
        <v>2</v>
      </c>
      <c r="B27" s="5" t="s">
        <v>29</v>
      </c>
      <c r="C27" s="11">
        <f t="shared" ref="C27:C42" si="0">C5/$C$23</f>
        <v>7.4235807860262015E-2</v>
      </c>
    </row>
    <row r="28" spans="1:3" x14ac:dyDescent="0.25">
      <c r="A28" s="4">
        <v>3</v>
      </c>
      <c r="B28" s="5" t="s">
        <v>30</v>
      </c>
      <c r="C28" s="11">
        <f t="shared" si="0"/>
        <v>0.14192139737991266</v>
      </c>
    </row>
    <row r="29" spans="1:3" x14ac:dyDescent="0.25">
      <c r="A29" s="4">
        <v>4</v>
      </c>
      <c r="B29" s="5" t="s">
        <v>31</v>
      </c>
      <c r="C29" s="11">
        <f t="shared" si="0"/>
        <v>0.13537117903930132</v>
      </c>
    </row>
    <row r="30" spans="1:3" x14ac:dyDescent="0.25">
      <c r="A30" s="4">
        <v>5</v>
      </c>
      <c r="B30" s="5" t="s">
        <v>32</v>
      </c>
      <c r="C30" s="11">
        <f t="shared" si="0"/>
        <v>3.9301310043668124E-2</v>
      </c>
    </row>
    <row r="31" spans="1:3" x14ac:dyDescent="0.25">
      <c r="A31" s="4">
        <v>6</v>
      </c>
      <c r="B31" s="5" t="s">
        <v>33</v>
      </c>
      <c r="C31" s="11">
        <f t="shared" si="0"/>
        <v>8.7336244541484712E-3</v>
      </c>
    </row>
    <row r="32" spans="1:3" x14ac:dyDescent="0.25">
      <c r="A32" s="4">
        <v>7</v>
      </c>
      <c r="B32" s="5" t="s">
        <v>34</v>
      </c>
      <c r="C32" s="11">
        <f t="shared" si="0"/>
        <v>8.7336244541484712E-3</v>
      </c>
    </row>
    <row r="33" spans="1:3" x14ac:dyDescent="0.25">
      <c r="A33" s="4">
        <v>8</v>
      </c>
      <c r="B33" s="5" t="s">
        <v>35</v>
      </c>
      <c r="C33" s="11">
        <f t="shared" si="0"/>
        <v>3.4934497816593885E-2</v>
      </c>
    </row>
    <row r="34" spans="1:3" x14ac:dyDescent="0.25">
      <c r="A34" s="4">
        <v>9</v>
      </c>
      <c r="B34" s="5" t="s">
        <v>36</v>
      </c>
      <c r="C34" s="11">
        <f t="shared" si="0"/>
        <v>1.3100436681222707E-2</v>
      </c>
    </row>
    <row r="35" spans="1:3" x14ac:dyDescent="0.25">
      <c r="A35" s="4">
        <v>10</v>
      </c>
      <c r="B35" s="5" t="s">
        <v>37</v>
      </c>
      <c r="C35" s="11">
        <f t="shared" si="0"/>
        <v>1.3100436681222707E-2</v>
      </c>
    </row>
    <row r="36" spans="1:3" x14ac:dyDescent="0.25">
      <c r="A36" s="4">
        <v>11</v>
      </c>
      <c r="B36" s="5" t="s">
        <v>38</v>
      </c>
      <c r="C36" s="11">
        <f t="shared" si="0"/>
        <v>1.0917030567685589E-2</v>
      </c>
    </row>
    <row r="37" spans="1:3" x14ac:dyDescent="0.25">
      <c r="A37" s="4">
        <v>12</v>
      </c>
      <c r="B37" s="5" t="s">
        <v>39</v>
      </c>
      <c r="C37" s="11">
        <f t="shared" si="0"/>
        <v>1.9650655021834062E-2</v>
      </c>
    </row>
    <row r="38" spans="1:3" x14ac:dyDescent="0.25">
      <c r="A38" s="4">
        <v>14</v>
      </c>
      <c r="B38" s="5" t="s">
        <v>41</v>
      </c>
      <c r="C38" s="11">
        <f t="shared" si="0"/>
        <v>6.5502183406113534E-3</v>
      </c>
    </row>
    <row r="39" spans="1:3" x14ac:dyDescent="0.25">
      <c r="A39" s="4">
        <v>15</v>
      </c>
      <c r="B39" s="5" t="s">
        <v>42</v>
      </c>
      <c r="C39" s="11">
        <f t="shared" si="0"/>
        <v>0.18558951965065501</v>
      </c>
    </row>
    <row r="40" spans="1:3" x14ac:dyDescent="0.25">
      <c r="A40" s="4">
        <v>16</v>
      </c>
      <c r="B40" s="5" t="s">
        <v>43</v>
      </c>
      <c r="C40" s="11">
        <f t="shared" si="0"/>
        <v>2.1834061135371178E-3</v>
      </c>
    </row>
    <row r="41" spans="1:3" x14ac:dyDescent="0.25">
      <c r="A41" s="4">
        <v>18</v>
      </c>
      <c r="B41" s="92" t="s">
        <v>45</v>
      </c>
      <c r="C41" s="93">
        <f t="shared" si="0"/>
        <v>4.3668122270742356E-3</v>
      </c>
    </row>
    <row r="42" spans="1:3" x14ac:dyDescent="0.25">
      <c r="A42" s="95">
        <v>19</v>
      </c>
      <c r="B42" s="94" t="s">
        <v>46</v>
      </c>
      <c r="C42" s="11">
        <f t="shared" si="0"/>
        <v>0.15065502183406113</v>
      </c>
    </row>
    <row r="43" spans="1:3" x14ac:dyDescent="0.25">
      <c r="A43" s="8"/>
      <c r="B43" s="90"/>
      <c r="C43" s="103"/>
    </row>
    <row r="44" spans="1:3" x14ac:dyDescent="0.25">
      <c r="A44" s="8"/>
      <c r="B44" s="90"/>
      <c r="C44" s="103"/>
    </row>
    <row r="45" spans="1:3" x14ac:dyDescent="0.25">
      <c r="A45" s="8"/>
      <c r="B45" s="59"/>
      <c r="C45" s="91"/>
    </row>
  </sheetData>
  <pageMargins left="0.7" right="0.7" top="0.75" bottom="0.75" header="0.3" footer="0.3"/>
  <pageSetup paperSize="9" orientation="portrait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1DD7-A65F-4A21-A470-99171050BB2B}">
  <dimension ref="A1:G37"/>
  <sheetViews>
    <sheetView workbookViewId="0"/>
  </sheetViews>
  <sheetFormatPr defaultColWidth="10.85546875" defaultRowHeight="15" x14ac:dyDescent="0.25"/>
  <cols>
    <col min="2" max="2" width="29.42578125" bestFit="1" customWidth="1"/>
    <col min="3" max="3" width="11.140625" style="97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70</v>
      </c>
    </row>
    <row r="2" spans="1:7" x14ac:dyDescent="0.25">
      <c r="E2" s="62"/>
      <c r="F2" s="62"/>
      <c r="G2" s="62"/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6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7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6</v>
      </c>
    </row>
    <row r="7" spans="1:7" x14ac:dyDescent="0.25">
      <c r="A7" s="4">
        <v>4</v>
      </c>
      <c r="B7" s="5" t="s">
        <v>31</v>
      </c>
      <c r="C7" s="6">
        <v>7</v>
      </c>
    </row>
    <row r="8" spans="1:7" x14ac:dyDescent="0.25">
      <c r="A8" s="4">
        <v>5</v>
      </c>
      <c r="B8" s="5" t="s">
        <v>32</v>
      </c>
      <c r="C8" s="6">
        <v>9</v>
      </c>
    </row>
    <row r="9" spans="1:7" x14ac:dyDescent="0.25">
      <c r="A9" s="4">
        <v>6</v>
      </c>
      <c r="B9" s="5" t="s">
        <v>33</v>
      </c>
      <c r="C9" s="6">
        <v>3</v>
      </c>
    </row>
    <row r="10" spans="1:7" x14ac:dyDescent="0.25">
      <c r="A10" s="4">
        <v>8</v>
      </c>
      <c r="B10" s="5" t="s">
        <v>59</v>
      </c>
      <c r="C10" s="6">
        <v>3</v>
      </c>
    </row>
    <row r="11" spans="1:7" x14ac:dyDescent="0.25">
      <c r="A11" s="4">
        <v>9</v>
      </c>
      <c r="B11" s="5" t="s">
        <v>36</v>
      </c>
      <c r="C11" s="6">
        <v>1</v>
      </c>
    </row>
    <row r="12" spans="1:7" x14ac:dyDescent="0.25">
      <c r="A12" s="4">
        <v>10</v>
      </c>
      <c r="B12" s="5" t="s">
        <v>37</v>
      </c>
      <c r="C12" s="6">
        <v>3</v>
      </c>
    </row>
    <row r="13" spans="1:7" x14ac:dyDescent="0.25">
      <c r="A13" s="4">
        <v>11</v>
      </c>
      <c r="B13" s="5" t="s">
        <v>38</v>
      </c>
      <c r="C13" s="6">
        <v>2</v>
      </c>
    </row>
    <row r="14" spans="1:7" x14ac:dyDescent="0.25">
      <c r="A14" s="4">
        <v>12</v>
      </c>
      <c r="B14" s="5" t="s">
        <v>39</v>
      </c>
      <c r="C14" s="6">
        <v>3</v>
      </c>
    </row>
    <row r="15" spans="1:7" x14ac:dyDescent="0.25">
      <c r="A15" s="4">
        <v>15</v>
      </c>
      <c r="B15" s="5" t="s">
        <v>42</v>
      </c>
      <c r="C15" s="6">
        <v>12</v>
      </c>
    </row>
    <row r="16" spans="1:7" x14ac:dyDescent="0.25">
      <c r="A16" s="4">
        <v>19</v>
      </c>
      <c r="B16" s="5" t="s">
        <v>46</v>
      </c>
      <c r="C16" s="6">
        <v>7</v>
      </c>
    </row>
    <row r="17" spans="1:3" x14ac:dyDescent="0.25">
      <c r="A17" s="8"/>
      <c r="B17" s="5" t="s">
        <v>53</v>
      </c>
      <c r="C17" s="6"/>
    </row>
    <row r="18" spans="1:3" x14ac:dyDescent="0.25">
      <c r="A18" s="8"/>
      <c r="B18" s="5" t="s">
        <v>54</v>
      </c>
      <c r="C18" s="6"/>
    </row>
    <row r="19" spans="1:3" x14ac:dyDescent="0.25">
      <c r="A19" s="8"/>
      <c r="B19" s="3" t="s">
        <v>22</v>
      </c>
      <c r="C19" s="9">
        <f>SUM(C4:C18)</f>
        <v>69</v>
      </c>
    </row>
    <row r="21" spans="1:3" x14ac:dyDescent="0.25">
      <c r="A21" s="1" t="s">
        <v>25</v>
      </c>
      <c r="B21" s="2" t="s">
        <v>26</v>
      </c>
      <c r="C21" s="10" t="s">
        <v>56</v>
      </c>
    </row>
    <row r="22" spans="1:3" x14ac:dyDescent="0.25">
      <c r="A22" s="4">
        <v>1</v>
      </c>
      <c r="B22" s="5" t="s">
        <v>28</v>
      </c>
      <c r="C22" s="11">
        <f>C4/$C$19</f>
        <v>8.6956521739130432E-2</v>
      </c>
    </row>
    <row r="23" spans="1:3" x14ac:dyDescent="0.25">
      <c r="A23" s="4">
        <v>2</v>
      </c>
      <c r="B23" s="5" t="s">
        <v>29</v>
      </c>
      <c r="C23" s="11">
        <f t="shared" ref="C23:C34" si="0">C5/$C$19</f>
        <v>0.10144927536231885</v>
      </c>
    </row>
    <row r="24" spans="1:3" x14ac:dyDescent="0.25">
      <c r="A24" s="4">
        <v>3</v>
      </c>
      <c r="B24" s="5" t="s">
        <v>30</v>
      </c>
      <c r="C24" s="11">
        <f t="shared" si="0"/>
        <v>8.6956521739130432E-2</v>
      </c>
    </row>
    <row r="25" spans="1:3" x14ac:dyDescent="0.25">
      <c r="A25" s="4">
        <v>4</v>
      </c>
      <c r="B25" s="5" t="s">
        <v>31</v>
      </c>
      <c r="C25" s="11">
        <f t="shared" si="0"/>
        <v>0.10144927536231885</v>
      </c>
    </row>
    <row r="26" spans="1:3" x14ac:dyDescent="0.25">
      <c r="A26" s="4">
        <v>5</v>
      </c>
      <c r="B26" s="5" t="s">
        <v>32</v>
      </c>
      <c r="C26" s="11">
        <f t="shared" si="0"/>
        <v>0.13043478260869565</v>
      </c>
    </row>
    <row r="27" spans="1:3" x14ac:dyDescent="0.25">
      <c r="A27" s="4">
        <v>6</v>
      </c>
      <c r="B27" s="5" t="s">
        <v>33</v>
      </c>
      <c r="C27" s="11">
        <f t="shared" si="0"/>
        <v>4.3478260869565216E-2</v>
      </c>
    </row>
    <row r="28" spans="1:3" x14ac:dyDescent="0.25">
      <c r="A28" s="4">
        <v>8</v>
      </c>
      <c r="B28" s="5" t="s">
        <v>59</v>
      </c>
      <c r="C28" s="11">
        <f t="shared" si="0"/>
        <v>4.3478260869565216E-2</v>
      </c>
    </row>
    <row r="29" spans="1:3" x14ac:dyDescent="0.25">
      <c r="A29" s="4">
        <v>9</v>
      </c>
      <c r="B29" s="5" t="s">
        <v>36</v>
      </c>
      <c r="C29" s="11">
        <f t="shared" si="0"/>
        <v>1.4492753623188406E-2</v>
      </c>
    </row>
    <row r="30" spans="1:3" x14ac:dyDescent="0.25">
      <c r="A30" s="4">
        <v>10</v>
      </c>
      <c r="B30" s="5" t="s">
        <v>37</v>
      </c>
      <c r="C30" s="11">
        <f t="shared" si="0"/>
        <v>4.3478260869565216E-2</v>
      </c>
    </row>
    <row r="31" spans="1:3" x14ac:dyDescent="0.25">
      <c r="A31" s="4">
        <v>11</v>
      </c>
      <c r="B31" s="5" t="s">
        <v>38</v>
      </c>
      <c r="C31" s="11">
        <f t="shared" si="0"/>
        <v>2.8985507246376812E-2</v>
      </c>
    </row>
    <row r="32" spans="1:3" x14ac:dyDescent="0.25">
      <c r="A32" s="4">
        <v>12</v>
      </c>
      <c r="B32" s="5" t="s">
        <v>39</v>
      </c>
      <c r="C32" s="11">
        <f t="shared" si="0"/>
        <v>4.3478260869565216E-2</v>
      </c>
    </row>
    <row r="33" spans="1:3" x14ac:dyDescent="0.25">
      <c r="A33" s="4">
        <v>15</v>
      </c>
      <c r="B33" s="5" t="s">
        <v>42</v>
      </c>
      <c r="C33" s="11">
        <f t="shared" si="0"/>
        <v>0.17391304347826086</v>
      </c>
    </row>
    <row r="34" spans="1:3" x14ac:dyDescent="0.25">
      <c r="A34" s="4">
        <v>19</v>
      </c>
      <c r="B34" s="92" t="s">
        <v>46</v>
      </c>
      <c r="C34" s="93">
        <f t="shared" si="0"/>
        <v>0.10144927536231885</v>
      </c>
    </row>
    <row r="35" spans="1:3" x14ac:dyDescent="0.25">
      <c r="A35" s="8"/>
      <c r="B35" s="90"/>
      <c r="C35" s="103"/>
    </row>
    <row r="36" spans="1:3" x14ac:dyDescent="0.25">
      <c r="A36" s="8"/>
      <c r="B36" s="90"/>
      <c r="C36" s="103"/>
    </row>
    <row r="37" spans="1:3" x14ac:dyDescent="0.25">
      <c r="A37" s="8"/>
      <c r="B37" s="59"/>
      <c r="C37" s="91"/>
    </row>
  </sheetData>
  <pageMargins left="0.7" right="0.7" top="0.75" bottom="0.75" header="0.3" footer="0.3"/>
  <pageSetup paperSize="9" orientation="portrait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C03A-8BC3-447F-BD93-04B666325811}">
  <dimension ref="A1:O76"/>
  <sheetViews>
    <sheetView tabSelected="1" workbookViewId="0">
      <selection activeCell="E2" sqref="E2"/>
    </sheetView>
  </sheetViews>
  <sheetFormatPr defaultColWidth="10.85546875" defaultRowHeight="15" customHeight="1" x14ac:dyDescent="0.25"/>
  <cols>
    <col min="2" max="2" width="43.28515625" bestFit="1" customWidth="1"/>
    <col min="3" max="3" width="16" bestFit="1" customWidth="1"/>
    <col min="7" max="7" width="24.140625" customWidth="1"/>
    <col min="8" max="8" width="32.5703125" customWidth="1"/>
    <col min="13" max="13" width="40.5703125" bestFit="1" customWidth="1"/>
    <col min="14" max="14" width="6.42578125" bestFit="1" customWidth="1"/>
  </cols>
  <sheetData>
    <row r="1" spans="1:15" ht="18.75" x14ac:dyDescent="0.3">
      <c r="A1" s="73" t="s">
        <v>71</v>
      </c>
    </row>
    <row r="3" spans="1:15" x14ac:dyDescent="0.25">
      <c r="A3" s="1" t="s">
        <v>25</v>
      </c>
      <c r="B3" s="2" t="s">
        <v>26</v>
      </c>
      <c r="C3" s="23" t="s">
        <v>72</v>
      </c>
      <c r="D3" s="20">
        <v>2021</v>
      </c>
      <c r="F3" s="68"/>
      <c r="G3" s="68"/>
      <c r="H3" s="68"/>
    </row>
    <row r="4" spans="1:15" x14ac:dyDescent="0.25">
      <c r="A4" s="4">
        <v>1</v>
      </c>
      <c r="B4" s="5" t="s">
        <v>28</v>
      </c>
      <c r="C4" s="25">
        <v>1560</v>
      </c>
      <c r="D4" s="22">
        <v>2753</v>
      </c>
      <c r="F4" s="69"/>
      <c r="G4" s="70"/>
      <c r="H4" s="71"/>
    </row>
    <row r="5" spans="1:15" x14ac:dyDescent="0.25">
      <c r="A5" s="4">
        <v>2</v>
      </c>
      <c r="B5" s="5" t="s">
        <v>29</v>
      </c>
      <c r="C5" s="25">
        <v>624</v>
      </c>
      <c r="D5" s="22">
        <v>1661</v>
      </c>
      <c r="F5" s="69"/>
      <c r="G5" s="72"/>
      <c r="H5" s="33"/>
      <c r="J5" s="27"/>
      <c r="K5" s="28"/>
    </row>
    <row r="6" spans="1:15" x14ac:dyDescent="0.25">
      <c r="A6" s="4">
        <v>3</v>
      </c>
      <c r="B6" s="5" t="s">
        <v>30</v>
      </c>
      <c r="C6" s="25">
        <v>1890</v>
      </c>
      <c r="D6" s="22">
        <v>1504</v>
      </c>
      <c r="F6" s="62"/>
      <c r="G6" s="62"/>
      <c r="H6" s="62"/>
    </row>
    <row r="7" spans="1:15" x14ac:dyDescent="0.25">
      <c r="A7" s="4">
        <v>4</v>
      </c>
      <c r="B7" s="5" t="s">
        <v>31</v>
      </c>
      <c r="C7" s="25">
        <v>2516</v>
      </c>
      <c r="D7" s="22">
        <v>1001</v>
      </c>
    </row>
    <row r="8" spans="1:15" ht="15.75" x14ac:dyDescent="0.25">
      <c r="A8" s="4">
        <v>5</v>
      </c>
      <c r="B8" s="5" t="s">
        <v>32</v>
      </c>
      <c r="C8" s="25">
        <v>495</v>
      </c>
      <c r="D8" s="22">
        <v>1781</v>
      </c>
      <c r="M8" s="40"/>
    </row>
    <row r="9" spans="1:15" x14ac:dyDescent="0.25">
      <c r="A9" s="4">
        <v>6</v>
      </c>
      <c r="B9" s="5" t="s">
        <v>33</v>
      </c>
      <c r="C9" s="25">
        <v>276</v>
      </c>
      <c r="D9" s="22">
        <v>737</v>
      </c>
    </row>
    <row r="10" spans="1:15" x14ac:dyDescent="0.25">
      <c r="A10" s="4">
        <v>7</v>
      </c>
      <c r="B10" s="5" t="s">
        <v>34</v>
      </c>
      <c r="C10" s="25">
        <v>199</v>
      </c>
      <c r="D10" s="22">
        <v>430</v>
      </c>
      <c r="M10" s="41"/>
      <c r="N10" s="42"/>
      <c r="O10" s="43"/>
    </row>
    <row r="11" spans="1:15" x14ac:dyDescent="0.25">
      <c r="A11" s="4">
        <v>8</v>
      </c>
      <c r="B11" s="5" t="s">
        <v>35</v>
      </c>
      <c r="C11" s="25">
        <v>286</v>
      </c>
      <c r="D11" s="22">
        <v>389</v>
      </c>
      <c r="M11" s="44"/>
      <c r="N11" s="44"/>
      <c r="O11" s="45"/>
    </row>
    <row r="12" spans="1:15" x14ac:dyDescent="0.25">
      <c r="A12" s="4">
        <v>9</v>
      </c>
      <c r="B12" s="5" t="s">
        <v>36</v>
      </c>
      <c r="C12" s="25">
        <v>141</v>
      </c>
      <c r="D12" s="22">
        <v>308</v>
      </c>
      <c r="M12" s="44"/>
      <c r="N12" s="44"/>
      <c r="O12" s="45"/>
    </row>
    <row r="13" spans="1:15" x14ac:dyDescent="0.25">
      <c r="A13" s="4">
        <v>10</v>
      </c>
      <c r="B13" s="5" t="s">
        <v>37</v>
      </c>
      <c r="C13" s="25">
        <v>173</v>
      </c>
      <c r="D13" s="22">
        <v>201</v>
      </c>
      <c r="M13" s="44"/>
      <c r="N13" s="44"/>
      <c r="O13" s="45"/>
    </row>
    <row r="14" spans="1:15" x14ac:dyDescent="0.25">
      <c r="A14" s="4">
        <v>11</v>
      </c>
      <c r="B14" s="5" t="s">
        <v>38</v>
      </c>
      <c r="C14" s="25">
        <v>82</v>
      </c>
      <c r="D14" s="22">
        <v>230</v>
      </c>
      <c r="M14" s="44"/>
      <c r="N14" s="44"/>
      <c r="O14" s="45"/>
    </row>
    <row r="15" spans="1:15" x14ac:dyDescent="0.25">
      <c r="A15" s="4">
        <v>12</v>
      </c>
      <c r="B15" s="5" t="s">
        <v>39</v>
      </c>
      <c r="C15" s="25">
        <v>58</v>
      </c>
      <c r="D15" s="22">
        <v>45</v>
      </c>
      <c r="M15" s="41"/>
      <c r="N15" s="41"/>
      <c r="O15" s="46"/>
    </row>
    <row r="16" spans="1:15" x14ac:dyDescent="0.25">
      <c r="A16" s="4">
        <v>13</v>
      </c>
      <c r="B16" s="5" t="s">
        <v>40</v>
      </c>
      <c r="C16" s="25">
        <v>45</v>
      </c>
      <c r="D16" s="67">
        <v>52</v>
      </c>
      <c r="M16" s="41"/>
      <c r="N16" s="41"/>
      <c r="O16" s="46"/>
    </row>
    <row r="17" spans="1:15" x14ac:dyDescent="0.25">
      <c r="A17" s="4">
        <v>14</v>
      </c>
      <c r="B17" s="5" t="s">
        <v>41</v>
      </c>
      <c r="C17" s="25">
        <v>40</v>
      </c>
      <c r="D17" s="22">
        <v>112</v>
      </c>
      <c r="M17" s="41"/>
      <c r="N17" s="41"/>
      <c r="O17" s="46"/>
    </row>
    <row r="18" spans="1:15" x14ac:dyDescent="0.25">
      <c r="A18" s="4">
        <v>15</v>
      </c>
      <c r="B18" s="5" t="s">
        <v>42</v>
      </c>
      <c r="C18" s="25">
        <v>2052</v>
      </c>
      <c r="D18" s="22">
        <v>763</v>
      </c>
      <c r="M18" s="41"/>
      <c r="N18" s="41"/>
      <c r="O18" s="46"/>
    </row>
    <row r="19" spans="1:15" x14ac:dyDescent="0.25">
      <c r="A19" s="4">
        <v>16</v>
      </c>
      <c r="B19" s="5" t="s">
        <v>43</v>
      </c>
      <c r="C19" s="25">
        <v>24</v>
      </c>
      <c r="D19" s="22">
        <v>23</v>
      </c>
    </row>
    <row r="20" spans="1:15" x14ac:dyDescent="0.25">
      <c r="A20" s="4">
        <v>17</v>
      </c>
      <c r="B20" s="5" t="s">
        <v>44</v>
      </c>
      <c r="C20" s="25">
        <v>8</v>
      </c>
      <c r="D20" s="22">
        <v>22</v>
      </c>
      <c r="M20" s="47"/>
      <c r="N20" s="48"/>
    </row>
    <row r="21" spans="1:15" x14ac:dyDescent="0.25">
      <c r="A21" s="4">
        <v>18</v>
      </c>
      <c r="B21" s="5" t="s">
        <v>45</v>
      </c>
      <c r="C21" s="25">
        <v>50</v>
      </c>
      <c r="D21" s="22"/>
      <c r="M21" s="49"/>
      <c r="N21" s="50"/>
    </row>
    <row r="22" spans="1:15" x14ac:dyDescent="0.25">
      <c r="A22" s="4">
        <v>19</v>
      </c>
      <c r="B22" s="5" t="s">
        <v>46</v>
      </c>
      <c r="C22" s="25">
        <v>2109</v>
      </c>
      <c r="D22" s="22"/>
      <c r="M22" s="49"/>
      <c r="N22" s="50"/>
    </row>
    <row r="23" spans="1:15" x14ac:dyDescent="0.25">
      <c r="A23" s="4">
        <v>20</v>
      </c>
      <c r="B23" s="5" t="s">
        <v>47</v>
      </c>
      <c r="C23" s="25">
        <v>11</v>
      </c>
      <c r="D23" s="22">
        <v>27</v>
      </c>
      <c r="M23" s="49"/>
      <c r="N23" s="50"/>
    </row>
    <row r="24" spans="1:15" x14ac:dyDescent="0.25">
      <c r="A24" s="4">
        <v>21</v>
      </c>
      <c r="B24" s="5" t="s">
        <v>48</v>
      </c>
      <c r="C24" s="25">
        <v>7</v>
      </c>
      <c r="D24" s="22">
        <v>3</v>
      </c>
      <c r="M24" s="49"/>
      <c r="N24" s="50"/>
    </row>
    <row r="25" spans="1:15" x14ac:dyDescent="0.25">
      <c r="A25" s="4">
        <v>22</v>
      </c>
      <c r="B25" s="5" t="s">
        <v>61</v>
      </c>
      <c r="C25" s="58">
        <v>3</v>
      </c>
      <c r="D25" s="21"/>
      <c r="M25" s="49"/>
      <c r="N25" s="50"/>
    </row>
    <row r="26" spans="1:15" x14ac:dyDescent="0.25">
      <c r="A26" s="4">
        <v>23</v>
      </c>
      <c r="B26" s="5" t="s">
        <v>49</v>
      </c>
      <c r="C26" s="25">
        <v>3</v>
      </c>
      <c r="D26" s="22"/>
      <c r="M26" s="49"/>
      <c r="N26" s="50"/>
    </row>
    <row r="27" spans="1:15" x14ac:dyDescent="0.25">
      <c r="A27" s="4">
        <v>24</v>
      </c>
      <c r="B27" s="5" t="s">
        <v>50</v>
      </c>
      <c r="C27" s="25">
        <v>8</v>
      </c>
      <c r="D27" s="22"/>
      <c r="M27" s="49"/>
      <c r="N27" s="50"/>
    </row>
    <row r="28" spans="1:15" x14ac:dyDescent="0.25">
      <c r="A28" s="4">
        <v>25</v>
      </c>
      <c r="B28" s="5" t="s">
        <v>51</v>
      </c>
      <c r="C28" s="25">
        <v>16</v>
      </c>
      <c r="D28" s="22"/>
      <c r="M28" s="49"/>
      <c r="N28" s="50"/>
    </row>
    <row r="29" spans="1:15" x14ac:dyDescent="0.25">
      <c r="A29" s="26"/>
      <c r="B29" s="5" t="s">
        <v>73</v>
      </c>
      <c r="C29" s="25"/>
      <c r="D29" s="22">
        <v>40</v>
      </c>
      <c r="M29" s="49"/>
      <c r="N29" s="50"/>
    </row>
    <row r="30" spans="1:15" x14ac:dyDescent="0.25">
      <c r="A30" s="26"/>
      <c r="B30" s="5" t="s">
        <v>74</v>
      </c>
      <c r="C30" s="25"/>
      <c r="D30" s="22">
        <v>10</v>
      </c>
      <c r="M30" s="49"/>
      <c r="N30" s="50"/>
    </row>
    <row r="31" spans="1:15" x14ac:dyDescent="0.25">
      <c r="A31" s="26"/>
      <c r="B31" s="5" t="s">
        <v>75</v>
      </c>
      <c r="C31" s="25"/>
      <c r="D31" s="22">
        <v>6</v>
      </c>
      <c r="M31" s="49"/>
      <c r="N31" s="50"/>
    </row>
    <row r="32" spans="1:15" x14ac:dyDescent="0.25">
      <c r="A32" s="26"/>
      <c r="B32" s="5" t="s">
        <v>76</v>
      </c>
      <c r="C32" s="25"/>
      <c r="D32" s="22">
        <v>14</v>
      </c>
      <c r="M32" s="49"/>
      <c r="N32" s="50"/>
    </row>
    <row r="33" spans="1:14" x14ac:dyDescent="0.25">
      <c r="A33" s="26"/>
      <c r="B33" s="5" t="s">
        <v>77</v>
      </c>
      <c r="C33" s="25"/>
      <c r="D33" s="22">
        <v>7</v>
      </c>
      <c r="M33" s="49"/>
      <c r="N33" s="50"/>
    </row>
    <row r="34" spans="1:14" x14ac:dyDescent="0.25">
      <c r="A34" s="26"/>
      <c r="B34" s="5" t="s">
        <v>78</v>
      </c>
      <c r="C34" s="25"/>
      <c r="D34" s="22">
        <v>16</v>
      </c>
      <c r="M34" s="49"/>
      <c r="N34" s="50"/>
    </row>
    <row r="35" spans="1:14" x14ac:dyDescent="0.25">
      <c r="A35" s="26"/>
      <c r="B35" s="5" t="s">
        <v>79</v>
      </c>
      <c r="C35" s="25"/>
      <c r="D35" s="22">
        <v>8</v>
      </c>
      <c r="M35" s="49"/>
      <c r="N35" s="50"/>
    </row>
    <row r="36" spans="1:14" x14ac:dyDescent="0.25">
      <c r="A36" s="26"/>
      <c r="B36" s="5" t="s">
        <v>80</v>
      </c>
      <c r="C36" s="25"/>
      <c r="D36" s="22">
        <v>1</v>
      </c>
      <c r="M36" s="49"/>
      <c r="N36" s="50"/>
    </row>
    <row r="37" spans="1:14" x14ac:dyDescent="0.25">
      <c r="A37" s="26"/>
      <c r="B37" s="3" t="s">
        <v>52</v>
      </c>
      <c r="C37" s="25">
        <f>SUM(C4:C36)</f>
        <v>12676</v>
      </c>
      <c r="D37" s="22">
        <v>12144</v>
      </c>
      <c r="M37" s="49"/>
      <c r="N37" s="50"/>
    </row>
    <row r="38" spans="1:14" x14ac:dyDescent="0.25">
      <c r="A38" s="8"/>
      <c r="B38" s="5" t="s">
        <v>53</v>
      </c>
      <c r="C38" s="25">
        <v>8</v>
      </c>
      <c r="D38" s="22">
        <v>74</v>
      </c>
      <c r="M38" s="49"/>
      <c r="N38" s="50"/>
    </row>
    <row r="39" spans="1:14" x14ac:dyDescent="0.25">
      <c r="A39" s="8"/>
      <c r="B39" s="5" t="s">
        <v>54</v>
      </c>
      <c r="C39" s="25">
        <v>31</v>
      </c>
      <c r="D39" s="22">
        <v>20</v>
      </c>
      <c r="M39" s="49"/>
      <c r="N39" s="50"/>
    </row>
    <row r="40" spans="1:14" x14ac:dyDescent="0.25">
      <c r="A40" s="8"/>
      <c r="B40" s="3" t="s">
        <v>55</v>
      </c>
      <c r="C40" s="24">
        <f>SUM(C37:C39)</f>
        <v>12715</v>
      </c>
      <c r="D40" s="21">
        <f>SUM(D37:D39)</f>
        <v>12238</v>
      </c>
      <c r="M40" s="49"/>
      <c r="N40" s="50"/>
    </row>
    <row r="41" spans="1:14" x14ac:dyDescent="0.25">
      <c r="M41" s="49"/>
      <c r="N41" s="50"/>
    </row>
    <row r="42" spans="1:14" x14ac:dyDescent="0.25">
      <c r="A42" s="1" t="s">
        <v>25</v>
      </c>
      <c r="B42" s="65" t="s">
        <v>26</v>
      </c>
      <c r="C42" s="20" t="s">
        <v>56</v>
      </c>
      <c r="D42" s="59"/>
      <c r="E42" s="60"/>
      <c r="M42" s="49"/>
      <c r="N42" s="50"/>
    </row>
    <row r="43" spans="1:14" x14ac:dyDescent="0.25">
      <c r="A43" s="4">
        <v>1</v>
      </c>
      <c r="B43" s="66" t="s">
        <v>28</v>
      </c>
      <c r="C43" s="11">
        <f>C4/$C$40</f>
        <v>0.12268973653165552</v>
      </c>
      <c r="D43" s="61"/>
      <c r="E43" s="62"/>
      <c r="M43" s="49"/>
      <c r="N43" s="50"/>
    </row>
    <row r="44" spans="1:14" x14ac:dyDescent="0.25">
      <c r="A44" s="4">
        <v>2</v>
      </c>
      <c r="B44" s="66" t="s">
        <v>29</v>
      </c>
      <c r="C44" s="11">
        <f t="shared" ref="C44:C67" si="0">C5/$C$40</f>
        <v>4.9075894612662208E-2</v>
      </c>
      <c r="D44" s="61"/>
      <c r="E44" s="62"/>
      <c r="M44" s="49"/>
      <c r="N44" s="50"/>
    </row>
    <row r="45" spans="1:14" x14ac:dyDescent="0.25">
      <c r="A45" s="4">
        <v>3</v>
      </c>
      <c r="B45" s="66" t="s">
        <v>30</v>
      </c>
      <c r="C45" s="11">
        <f t="shared" si="0"/>
        <v>0.14864333464412111</v>
      </c>
      <c r="D45" s="61"/>
      <c r="E45" s="62"/>
      <c r="M45" s="49"/>
      <c r="N45" s="50"/>
    </row>
    <row r="46" spans="1:14" x14ac:dyDescent="0.25">
      <c r="A46" s="4">
        <v>4</v>
      </c>
      <c r="B46" s="66" t="s">
        <v>31</v>
      </c>
      <c r="C46" s="11">
        <f t="shared" si="0"/>
        <v>0.19787652379079826</v>
      </c>
      <c r="D46" s="61"/>
      <c r="E46" s="62"/>
      <c r="M46" s="49"/>
      <c r="N46" s="50"/>
    </row>
    <row r="47" spans="1:14" x14ac:dyDescent="0.25">
      <c r="A47" s="4">
        <v>5</v>
      </c>
      <c r="B47" s="66" t="s">
        <v>32</v>
      </c>
      <c r="C47" s="11">
        <f t="shared" si="0"/>
        <v>3.8930397168698387E-2</v>
      </c>
      <c r="D47" s="61"/>
      <c r="E47" s="62"/>
      <c r="M47" s="49"/>
      <c r="N47" s="50"/>
    </row>
    <row r="48" spans="1:14" x14ac:dyDescent="0.25">
      <c r="A48" s="4">
        <v>6</v>
      </c>
      <c r="B48" s="66" t="s">
        <v>33</v>
      </c>
      <c r="C48" s="11">
        <f t="shared" si="0"/>
        <v>2.1706645694062131E-2</v>
      </c>
      <c r="D48" s="61"/>
      <c r="E48" s="62"/>
      <c r="M48" s="51"/>
      <c r="N48" s="52"/>
    </row>
    <row r="49" spans="1:14" x14ac:dyDescent="0.25">
      <c r="A49" s="4">
        <v>7</v>
      </c>
      <c r="B49" s="66" t="s">
        <v>34</v>
      </c>
      <c r="C49" s="11">
        <f t="shared" si="0"/>
        <v>1.5650806134486828E-2</v>
      </c>
      <c r="D49" s="61"/>
      <c r="E49" s="62"/>
      <c r="M49" s="49"/>
      <c r="N49" s="50"/>
    </row>
    <row r="50" spans="1:14" x14ac:dyDescent="0.25">
      <c r="A50" s="4">
        <v>8</v>
      </c>
      <c r="B50" s="66" t="s">
        <v>59</v>
      </c>
      <c r="C50" s="11">
        <f t="shared" si="0"/>
        <v>2.2493118364136845E-2</v>
      </c>
      <c r="D50" s="61"/>
      <c r="E50" s="62"/>
      <c r="M50" s="51"/>
      <c r="N50" s="52"/>
    </row>
    <row r="51" spans="1:14" x14ac:dyDescent="0.25">
      <c r="A51" s="4">
        <v>9</v>
      </c>
      <c r="B51" s="66" t="s">
        <v>36</v>
      </c>
      <c r="C51" s="11">
        <f t="shared" si="0"/>
        <v>1.108926464805348E-2</v>
      </c>
      <c r="D51" s="61"/>
      <c r="E51" s="62"/>
      <c r="M51" s="49"/>
      <c r="N51" s="50"/>
    </row>
    <row r="52" spans="1:14" x14ac:dyDescent="0.25">
      <c r="A52" s="4">
        <v>10</v>
      </c>
      <c r="B52" s="66" t="s">
        <v>37</v>
      </c>
      <c r="C52" s="11">
        <f t="shared" si="0"/>
        <v>1.3605977192292567E-2</v>
      </c>
      <c r="D52" s="61"/>
      <c r="E52" s="62"/>
      <c r="M52" s="51"/>
      <c r="N52" s="52"/>
    </row>
    <row r="53" spans="1:14" x14ac:dyDescent="0.25">
      <c r="A53" s="4">
        <v>11</v>
      </c>
      <c r="B53" s="66" t="s">
        <v>38</v>
      </c>
      <c r="C53" s="11">
        <f t="shared" si="0"/>
        <v>6.449075894612662E-3</v>
      </c>
      <c r="D53" s="61"/>
      <c r="E53" s="62"/>
      <c r="M53" s="49"/>
      <c r="N53" s="50"/>
    </row>
    <row r="54" spans="1:14" x14ac:dyDescent="0.25">
      <c r="A54" s="4">
        <v>12</v>
      </c>
      <c r="B54" s="66" t="s">
        <v>39</v>
      </c>
      <c r="C54" s="11">
        <f t="shared" si="0"/>
        <v>4.5615414864333464E-3</v>
      </c>
      <c r="D54" s="61"/>
      <c r="E54" s="62"/>
      <c r="M54" s="51"/>
      <c r="N54" s="53"/>
    </row>
    <row r="55" spans="1:14" x14ac:dyDescent="0.25">
      <c r="A55" s="4">
        <v>13</v>
      </c>
      <c r="B55" s="66" t="s">
        <v>40</v>
      </c>
      <c r="C55" s="11">
        <f t="shared" si="0"/>
        <v>3.5391270153362171E-3</v>
      </c>
      <c r="D55" s="61"/>
      <c r="E55" s="62"/>
      <c r="M55" s="51"/>
      <c r="N55" s="53"/>
    </row>
    <row r="56" spans="1:14" x14ac:dyDescent="0.25">
      <c r="A56" s="4">
        <v>14</v>
      </c>
      <c r="B56" s="66" t="s">
        <v>41</v>
      </c>
      <c r="C56" s="11">
        <f t="shared" si="0"/>
        <v>3.1458906802988595E-3</v>
      </c>
      <c r="D56" s="61"/>
      <c r="E56" s="62"/>
      <c r="M56" s="51"/>
      <c r="N56" s="53"/>
    </row>
    <row r="57" spans="1:14" x14ac:dyDescent="0.25">
      <c r="A57" s="4">
        <v>15</v>
      </c>
      <c r="B57" s="66" t="s">
        <v>42</v>
      </c>
      <c r="C57" s="11">
        <f t="shared" si="0"/>
        <v>0.16138419189933151</v>
      </c>
      <c r="D57" s="61"/>
      <c r="E57" s="62"/>
      <c r="M57" s="51"/>
      <c r="N57" s="53"/>
    </row>
    <row r="58" spans="1:14" x14ac:dyDescent="0.25">
      <c r="A58" s="4">
        <v>16</v>
      </c>
      <c r="B58" s="66" t="s">
        <v>43</v>
      </c>
      <c r="C58" s="11">
        <f t="shared" si="0"/>
        <v>1.8875344081793158E-3</v>
      </c>
      <c r="D58" s="61"/>
      <c r="E58" s="62"/>
      <c r="M58" s="51"/>
      <c r="N58" s="53"/>
    </row>
    <row r="59" spans="1:14" x14ac:dyDescent="0.25">
      <c r="A59" s="4">
        <v>17</v>
      </c>
      <c r="B59" s="66" t="s">
        <v>68</v>
      </c>
      <c r="C59" s="11">
        <f t="shared" si="0"/>
        <v>6.2917813605977194E-4</v>
      </c>
      <c r="D59" s="61"/>
      <c r="E59" s="62"/>
      <c r="M59" s="51"/>
      <c r="N59" s="53"/>
    </row>
    <row r="60" spans="1:14" x14ac:dyDescent="0.25">
      <c r="A60" s="4">
        <v>18</v>
      </c>
      <c r="B60" s="66" t="s">
        <v>64</v>
      </c>
      <c r="C60" s="11">
        <f t="shared" si="0"/>
        <v>3.9323633503735743E-3</v>
      </c>
      <c r="D60" s="61"/>
      <c r="E60" s="62"/>
      <c r="M60" s="51"/>
      <c r="N60" s="53"/>
    </row>
    <row r="61" spans="1:14" x14ac:dyDescent="0.25">
      <c r="A61" s="4">
        <v>19</v>
      </c>
      <c r="B61" s="66" t="s">
        <v>46</v>
      </c>
      <c r="C61" s="11">
        <f t="shared" si="0"/>
        <v>0.16586708611875736</v>
      </c>
      <c r="D61" s="61"/>
      <c r="E61" s="62"/>
      <c r="M61" s="51"/>
      <c r="N61" s="53"/>
    </row>
    <row r="62" spans="1:14" x14ac:dyDescent="0.25">
      <c r="A62" s="4">
        <v>20</v>
      </c>
      <c r="B62" s="66" t="s">
        <v>47</v>
      </c>
      <c r="C62" s="11">
        <f t="shared" si="0"/>
        <v>8.6511993708218639E-4</v>
      </c>
      <c r="D62" s="61"/>
      <c r="E62" s="62"/>
      <c r="M62" s="51"/>
      <c r="N62" s="53"/>
    </row>
    <row r="63" spans="1:14" x14ac:dyDescent="0.25">
      <c r="A63" s="4">
        <v>21</v>
      </c>
      <c r="B63" s="66" t="s">
        <v>65</v>
      </c>
      <c r="C63" s="11">
        <f t="shared" si="0"/>
        <v>5.5053086905230042E-4</v>
      </c>
      <c r="D63" s="63"/>
      <c r="E63" s="62"/>
      <c r="M63" s="54"/>
      <c r="N63" s="55"/>
    </row>
    <row r="64" spans="1:14" x14ac:dyDescent="0.25">
      <c r="A64" s="4">
        <v>22</v>
      </c>
      <c r="B64" s="66" t="s">
        <v>66</v>
      </c>
      <c r="C64" s="11">
        <f t="shared" si="0"/>
        <v>2.3594180102241448E-4</v>
      </c>
      <c r="D64" s="64"/>
      <c r="E64" s="62"/>
      <c r="M64" s="54"/>
      <c r="N64" s="55"/>
    </row>
    <row r="65" spans="1:14" x14ac:dyDescent="0.25">
      <c r="A65" s="4">
        <v>23</v>
      </c>
      <c r="B65" s="66" t="s">
        <v>81</v>
      </c>
      <c r="C65" s="11">
        <f t="shared" si="0"/>
        <v>2.3594180102241448E-4</v>
      </c>
      <c r="D65" s="64"/>
      <c r="E65" s="62"/>
      <c r="M65" s="54"/>
      <c r="N65" s="55"/>
    </row>
    <row r="66" spans="1:14" x14ac:dyDescent="0.25">
      <c r="A66" s="4">
        <v>24</v>
      </c>
      <c r="B66" s="66" t="s">
        <v>50</v>
      </c>
      <c r="C66" s="11">
        <f t="shared" si="0"/>
        <v>6.2917813605977194E-4</v>
      </c>
      <c r="D66" s="64"/>
      <c r="E66" s="62"/>
      <c r="M66" s="54"/>
      <c r="N66" s="55"/>
    </row>
    <row r="67" spans="1:14" x14ac:dyDescent="0.25">
      <c r="A67" s="4">
        <v>25</v>
      </c>
      <c r="B67" s="66" t="s">
        <v>51</v>
      </c>
      <c r="C67" s="11">
        <f t="shared" si="0"/>
        <v>1.2583562721195439E-3</v>
      </c>
      <c r="D67" s="64"/>
      <c r="E67" s="62"/>
      <c r="M67" s="54"/>
      <c r="N67" s="55"/>
    </row>
    <row r="68" spans="1:14" x14ac:dyDescent="0.25">
      <c r="A68" s="8"/>
      <c r="B68" s="66" t="s">
        <v>53</v>
      </c>
      <c r="C68" s="11">
        <f>D38/D40</f>
        <v>6.0467396633436836E-3</v>
      </c>
      <c r="D68" s="64"/>
      <c r="E68" s="62"/>
      <c r="M68" s="54"/>
      <c r="N68" s="56"/>
    </row>
    <row r="69" spans="1:14" x14ac:dyDescent="0.25">
      <c r="A69" s="8"/>
      <c r="B69" s="66" t="s">
        <v>54</v>
      </c>
      <c r="C69" s="11">
        <f>C39/C40</f>
        <v>2.4380652772316162E-3</v>
      </c>
      <c r="D69" s="64"/>
      <c r="E69" s="62"/>
    </row>
    <row r="70" spans="1:14" x14ac:dyDescent="0.25"/>
    <row r="71" spans="1:14" x14ac:dyDescent="0.25"/>
    <row r="72" spans="1:14" x14ac:dyDescent="0.25"/>
    <row r="73" spans="1:14" x14ac:dyDescent="0.25"/>
    <row r="74" spans="1:14" x14ac:dyDescent="0.25"/>
    <row r="75" spans="1:14" x14ac:dyDescent="0.25"/>
    <row r="76" spans="1:14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2EBF-CFB2-4AA2-9C6A-FDBFC30140A2}">
  <dimension ref="A1:G61"/>
  <sheetViews>
    <sheetView workbookViewId="0"/>
  </sheetViews>
  <sheetFormatPr defaultColWidth="10.85546875" defaultRowHeight="15" x14ac:dyDescent="0.25"/>
  <cols>
    <col min="2" max="2" width="29.42578125" bestFit="1" customWidth="1"/>
    <col min="3" max="3" width="12.42578125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7</v>
      </c>
    </row>
    <row r="3" spans="1:7" x14ac:dyDescent="0.25">
      <c r="A3" s="1" t="s">
        <v>25</v>
      </c>
      <c r="B3" s="2" t="s">
        <v>26</v>
      </c>
      <c r="C3" s="23" t="s">
        <v>27</v>
      </c>
      <c r="D3" s="82"/>
      <c r="E3" s="83"/>
      <c r="F3" s="83"/>
      <c r="G3" s="83"/>
    </row>
    <row r="4" spans="1:7" x14ac:dyDescent="0.25">
      <c r="A4" s="4">
        <v>1</v>
      </c>
      <c r="B4" s="5" t="s">
        <v>28</v>
      </c>
      <c r="C4" s="25">
        <v>181</v>
      </c>
      <c r="D4" s="82"/>
      <c r="E4" s="84"/>
      <c r="F4" s="85"/>
      <c r="G4" s="86"/>
    </row>
    <row r="5" spans="1:7" x14ac:dyDescent="0.25">
      <c r="A5" s="4">
        <v>2</v>
      </c>
      <c r="B5" s="5" t="s">
        <v>29</v>
      </c>
      <c r="C5" s="25">
        <v>63</v>
      </c>
      <c r="D5" s="82"/>
      <c r="E5" s="84"/>
      <c r="F5" s="87"/>
      <c r="G5" s="88"/>
    </row>
    <row r="6" spans="1:7" x14ac:dyDescent="0.25">
      <c r="A6" s="4">
        <v>3</v>
      </c>
      <c r="B6" s="5" t="s">
        <v>30</v>
      </c>
      <c r="C6" s="6">
        <v>196</v>
      </c>
    </row>
    <row r="7" spans="1:7" x14ac:dyDescent="0.25">
      <c r="A7" s="4">
        <v>4</v>
      </c>
      <c r="B7" s="5" t="s">
        <v>31</v>
      </c>
      <c r="C7" s="6">
        <v>315</v>
      </c>
    </row>
    <row r="8" spans="1:7" x14ac:dyDescent="0.25">
      <c r="A8" s="4">
        <v>5</v>
      </c>
      <c r="B8" s="5" t="s">
        <v>32</v>
      </c>
      <c r="C8" s="6">
        <v>78</v>
      </c>
    </row>
    <row r="9" spans="1:7" x14ac:dyDescent="0.25">
      <c r="A9" s="4">
        <v>6</v>
      </c>
      <c r="B9" s="5" t="s">
        <v>33</v>
      </c>
      <c r="C9" s="6">
        <v>46</v>
      </c>
    </row>
    <row r="10" spans="1:7" x14ac:dyDescent="0.25">
      <c r="A10" s="4">
        <v>7</v>
      </c>
      <c r="B10" s="5" t="s">
        <v>34</v>
      </c>
      <c r="C10" s="6">
        <v>22</v>
      </c>
    </row>
    <row r="11" spans="1:7" x14ac:dyDescent="0.25">
      <c r="A11" s="4">
        <v>8</v>
      </c>
      <c r="B11" s="5" t="s">
        <v>35</v>
      </c>
      <c r="C11" s="6">
        <v>35</v>
      </c>
    </row>
    <row r="12" spans="1:7" x14ac:dyDescent="0.25">
      <c r="A12" s="4">
        <v>9</v>
      </c>
      <c r="B12" s="5" t="s">
        <v>36</v>
      </c>
      <c r="C12" s="6">
        <v>10</v>
      </c>
    </row>
    <row r="13" spans="1:7" x14ac:dyDescent="0.25">
      <c r="A13" s="4">
        <v>10</v>
      </c>
      <c r="B13" s="5" t="s">
        <v>37</v>
      </c>
      <c r="C13" s="6">
        <v>15</v>
      </c>
    </row>
    <row r="14" spans="1:7" x14ac:dyDescent="0.25">
      <c r="A14" s="4">
        <v>11</v>
      </c>
      <c r="B14" s="5" t="s">
        <v>38</v>
      </c>
      <c r="C14" s="6">
        <v>13</v>
      </c>
    </row>
    <row r="15" spans="1:7" x14ac:dyDescent="0.25">
      <c r="A15" s="4">
        <v>12</v>
      </c>
      <c r="B15" s="5" t="s">
        <v>39</v>
      </c>
      <c r="C15" s="6">
        <v>8</v>
      </c>
    </row>
    <row r="16" spans="1:7" x14ac:dyDescent="0.25">
      <c r="A16" s="4">
        <v>13</v>
      </c>
      <c r="B16" s="5" t="s">
        <v>40</v>
      </c>
      <c r="C16" s="7">
        <v>1</v>
      </c>
    </row>
    <row r="17" spans="1:3" x14ac:dyDescent="0.25">
      <c r="A17" s="4">
        <v>14</v>
      </c>
      <c r="B17" s="5" t="s">
        <v>41</v>
      </c>
      <c r="C17" s="6">
        <v>6</v>
      </c>
    </row>
    <row r="18" spans="1:3" x14ac:dyDescent="0.25">
      <c r="A18" s="4">
        <v>15</v>
      </c>
      <c r="B18" s="5" t="s">
        <v>42</v>
      </c>
      <c r="C18" s="6">
        <v>176</v>
      </c>
    </row>
    <row r="19" spans="1:3" x14ac:dyDescent="0.25">
      <c r="A19" s="4">
        <v>16</v>
      </c>
      <c r="B19" s="5" t="s">
        <v>43</v>
      </c>
      <c r="C19" s="6">
        <v>2</v>
      </c>
    </row>
    <row r="20" spans="1:3" x14ac:dyDescent="0.25">
      <c r="A20" s="4">
        <v>17</v>
      </c>
      <c r="B20" s="5" t="s">
        <v>44</v>
      </c>
      <c r="C20" s="6">
        <v>1</v>
      </c>
    </row>
    <row r="21" spans="1:3" x14ac:dyDescent="0.25">
      <c r="A21" s="4">
        <v>18</v>
      </c>
      <c r="B21" s="5" t="s">
        <v>45</v>
      </c>
      <c r="C21" s="6">
        <v>10</v>
      </c>
    </row>
    <row r="22" spans="1:3" x14ac:dyDescent="0.25">
      <c r="A22" s="4">
        <v>19</v>
      </c>
      <c r="B22" s="5" t="s">
        <v>46</v>
      </c>
      <c r="C22" s="6">
        <v>272</v>
      </c>
    </row>
    <row r="23" spans="1:3" x14ac:dyDescent="0.25">
      <c r="A23" s="4">
        <v>20</v>
      </c>
      <c r="B23" s="5" t="s">
        <v>47</v>
      </c>
      <c r="C23" s="6">
        <v>1</v>
      </c>
    </row>
    <row r="24" spans="1:3" x14ac:dyDescent="0.25">
      <c r="A24" s="4">
        <v>21</v>
      </c>
      <c r="B24" s="5" t="s">
        <v>48</v>
      </c>
      <c r="C24" s="6">
        <v>1</v>
      </c>
    </row>
    <row r="25" spans="1:3" x14ac:dyDescent="0.25">
      <c r="A25" s="4">
        <v>23</v>
      </c>
      <c r="B25" s="5" t="s">
        <v>49</v>
      </c>
      <c r="C25" s="6">
        <v>1</v>
      </c>
    </row>
    <row r="26" spans="1:3" x14ac:dyDescent="0.25">
      <c r="A26" s="4">
        <v>24</v>
      </c>
      <c r="B26" s="5" t="s">
        <v>50</v>
      </c>
      <c r="C26" s="6">
        <v>3</v>
      </c>
    </row>
    <row r="27" spans="1:3" x14ac:dyDescent="0.25">
      <c r="A27" s="4">
        <v>25</v>
      </c>
      <c r="B27" s="5" t="s">
        <v>51</v>
      </c>
      <c r="C27" s="6">
        <v>2</v>
      </c>
    </row>
    <row r="28" spans="1:3" x14ac:dyDescent="0.25">
      <c r="A28" s="8"/>
      <c r="B28" s="3" t="s">
        <v>52</v>
      </c>
      <c r="C28" s="6">
        <f>SUM(C4:C27)</f>
        <v>1458</v>
      </c>
    </row>
    <row r="29" spans="1:3" x14ac:dyDescent="0.25">
      <c r="A29" s="8"/>
      <c r="B29" s="5" t="s">
        <v>53</v>
      </c>
      <c r="C29" s="6"/>
    </row>
    <row r="30" spans="1:3" x14ac:dyDescent="0.25">
      <c r="A30" s="8"/>
      <c r="B30" s="5" t="s">
        <v>54</v>
      </c>
      <c r="C30" s="57">
        <v>6</v>
      </c>
    </row>
    <row r="31" spans="1:3" x14ac:dyDescent="0.25">
      <c r="B31" s="23" t="s">
        <v>55</v>
      </c>
      <c r="C31" s="30">
        <v>1464</v>
      </c>
    </row>
    <row r="32" spans="1:3" x14ac:dyDescent="0.25">
      <c r="B32" s="3"/>
    </row>
    <row r="33" spans="1:3" x14ac:dyDescent="0.25">
      <c r="A33" s="1" t="s">
        <v>25</v>
      </c>
      <c r="B33" s="2" t="s">
        <v>26</v>
      </c>
      <c r="C33" s="10" t="s">
        <v>56</v>
      </c>
    </row>
    <row r="34" spans="1:3" x14ac:dyDescent="0.25">
      <c r="A34" s="4">
        <v>1</v>
      </c>
      <c r="B34" s="5" t="s">
        <v>28</v>
      </c>
      <c r="C34" s="11">
        <f>C4/$C$31</f>
        <v>0.12363387978142076</v>
      </c>
    </row>
    <row r="35" spans="1:3" x14ac:dyDescent="0.25">
      <c r="A35" s="4">
        <v>2</v>
      </c>
      <c r="B35" s="5" t="s">
        <v>29</v>
      </c>
      <c r="C35" s="11">
        <f t="shared" ref="C35:C57" si="0">C5/$C$31</f>
        <v>4.3032786885245901E-2</v>
      </c>
    </row>
    <row r="36" spans="1:3" x14ac:dyDescent="0.25">
      <c r="A36" s="4">
        <v>3</v>
      </c>
      <c r="B36" s="5" t="s">
        <v>30</v>
      </c>
      <c r="C36" s="11">
        <f t="shared" si="0"/>
        <v>0.13387978142076504</v>
      </c>
    </row>
    <row r="37" spans="1:3" x14ac:dyDescent="0.25">
      <c r="A37" s="4">
        <v>4</v>
      </c>
      <c r="B37" s="5" t="s">
        <v>31</v>
      </c>
      <c r="C37" s="11">
        <f t="shared" si="0"/>
        <v>0.2151639344262295</v>
      </c>
    </row>
    <row r="38" spans="1:3" x14ac:dyDescent="0.25">
      <c r="A38" s="4">
        <v>5</v>
      </c>
      <c r="B38" s="5" t="s">
        <v>32</v>
      </c>
      <c r="C38" s="11">
        <f t="shared" si="0"/>
        <v>5.3278688524590161E-2</v>
      </c>
    </row>
    <row r="39" spans="1:3" x14ac:dyDescent="0.25">
      <c r="A39" s="4">
        <v>6</v>
      </c>
      <c r="B39" s="5" t="s">
        <v>33</v>
      </c>
      <c r="C39" s="11">
        <f t="shared" si="0"/>
        <v>3.1420765027322405E-2</v>
      </c>
    </row>
    <row r="40" spans="1:3" x14ac:dyDescent="0.25">
      <c r="A40" s="4">
        <v>7</v>
      </c>
      <c r="B40" s="5" t="s">
        <v>34</v>
      </c>
      <c r="C40" s="11">
        <f t="shared" si="0"/>
        <v>1.5027322404371584E-2</v>
      </c>
    </row>
    <row r="41" spans="1:3" x14ac:dyDescent="0.25">
      <c r="A41" s="4">
        <v>8</v>
      </c>
      <c r="B41" s="5" t="s">
        <v>35</v>
      </c>
      <c r="C41" s="11">
        <f t="shared" si="0"/>
        <v>2.3907103825136611E-2</v>
      </c>
    </row>
    <row r="42" spans="1:3" x14ac:dyDescent="0.25">
      <c r="A42" s="4">
        <v>9</v>
      </c>
      <c r="B42" s="5" t="s">
        <v>36</v>
      </c>
      <c r="C42" s="11">
        <f t="shared" si="0"/>
        <v>6.8306010928961746E-3</v>
      </c>
    </row>
    <row r="43" spans="1:3" x14ac:dyDescent="0.25">
      <c r="A43" s="4">
        <v>10</v>
      </c>
      <c r="B43" s="5" t="s">
        <v>37</v>
      </c>
      <c r="C43" s="11">
        <f t="shared" si="0"/>
        <v>1.0245901639344262E-2</v>
      </c>
    </row>
    <row r="44" spans="1:3" x14ac:dyDescent="0.25">
      <c r="A44" s="4">
        <v>11</v>
      </c>
      <c r="B44" s="5" t="s">
        <v>38</v>
      </c>
      <c r="C44" s="11">
        <f t="shared" si="0"/>
        <v>8.8797814207650268E-3</v>
      </c>
    </row>
    <row r="45" spans="1:3" x14ac:dyDescent="0.25">
      <c r="A45" s="4">
        <v>12</v>
      </c>
      <c r="B45" s="5" t="s">
        <v>39</v>
      </c>
      <c r="C45" s="11">
        <f t="shared" si="0"/>
        <v>5.4644808743169399E-3</v>
      </c>
    </row>
    <row r="46" spans="1:3" x14ac:dyDescent="0.25">
      <c r="A46" s="4">
        <v>13</v>
      </c>
      <c r="B46" s="5" t="s">
        <v>40</v>
      </c>
      <c r="C46" s="11">
        <f t="shared" si="0"/>
        <v>6.8306010928961749E-4</v>
      </c>
    </row>
    <row r="47" spans="1:3" x14ac:dyDescent="0.25">
      <c r="A47" s="4">
        <v>14</v>
      </c>
      <c r="B47" s="5" t="s">
        <v>41</v>
      </c>
      <c r="C47" s="11">
        <f t="shared" si="0"/>
        <v>4.0983606557377051E-3</v>
      </c>
    </row>
    <row r="48" spans="1:3" x14ac:dyDescent="0.25">
      <c r="A48" s="4">
        <v>15</v>
      </c>
      <c r="B48" s="5" t="s">
        <v>42</v>
      </c>
      <c r="C48" s="11">
        <f t="shared" si="0"/>
        <v>0.12021857923497267</v>
      </c>
    </row>
    <row r="49" spans="1:3" x14ac:dyDescent="0.25">
      <c r="A49" s="4">
        <v>16</v>
      </c>
      <c r="B49" s="5" t="s">
        <v>43</v>
      </c>
      <c r="C49" s="11">
        <f t="shared" si="0"/>
        <v>1.366120218579235E-3</v>
      </c>
    </row>
    <row r="50" spans="1:3" x14ac:dyDescent="0.25">
      <c r="A50" s="4">
        <v>17</v>
      </c>
      <c r="B50" s="5" t="s">
        <v>44</v>
      </c>
      <c r="C50" s="11">
        <f t="shared" si="0"/>
        <v>6.8306010928961749E-4</v>
      </c>
    </row>
    <row r="51" spans="1:3" x14ac:dyDescent="0.25">
      <c r="A51" s="4">
        <v>18</v>
      </c>
      <c r="B51" s="5" t="s">
        <v>45</v>
      </c>
      <c r="C51" s="11">
        <f t="shared" si="0"/>
        <v>6.8306010928961746E-3</v>
      </c>
    </row>
    <row r="52" spans="1:3" x14ac:dyDescent="0.25">
      <c r="A52" s="4">
        <v>19</v>
      </c>
      <c r="B52" s="5" t="s">
        <v>46</v>
      </c>
      <c r="C52" s="11">
        <f t="shared" si="0"/>
        <v>0.18579234972677597</v>
      </c>
    </row>
    <row r="53" spans="1:3" x14ac:dyDescent="0.25">
      <c r="A53" s="4">
        <v>20</v>
      </c>
      <c r="B53" s="5" t="s">
        <v>47</v>
      </c>
      <c r="C53" s="11">
        <f t="shared" si="0"/>
        <v>6.8306010928961749E-4</v>
      </c>
    </row>
    <row r="54" spans="1:3" x14ac:dyDescent="0.25">
      <c r="A54" s="4">
        <v>21</v>
      </c>
      <c r="B54" s="5" t="s">
        <v>48</v>
      </c>
      <c r="C54" s="11">
        <f t="shared" si="0"/>
        <v>6.8306010928961749E-4</v>
      </c>
    </row>
    <row r="55" spans="1:3" x14ac:dyDescent="0.25">
      <c r="A55" s="4">
        <v>23</v>
      </c>
      <c r="B55" s="5" t="s">
        <v>49</v>
      </c>
      <c r="C55" s="11">
        <f t="shared" si="0"/>
        <v>6.8306010928961749E-4</v>
      </c>
    </row>
    <row r="56" spans="1:3" x14ac:dyDescent="0.25">
      <c r="A56" s="4">
        <v>24</v>
      </c>
      <c r="B56" s="92" t="s">
        <v>50</v>
      </c>
      <c r="C56" s="93">
        <f t="shared" si="0"/>
        <v>2.0491803278688526E-3</v>
      </c>
    </row>
    <row r="57" spans="1:3" x14ac:dyDescent="0.25">
      <c r="A57" s="95">
        <v>25</v>
      </c>
      <c r="B57" s="94" t="s">
        <v>51</v>
      </c>
      <c r="C57" s="11">
        <f t="shared" si="0"/>
        <v>1.366120218579235E-3</v>
      </c>
    </row>
    <row r="58" spans="1:3" x14ac:dyDescent="0.25">
      <c r="A58" s="8"/>
      <c r="B58" s="59"/>
      <c r="C58" s="89"/>
    </row>
    <row r="59" spans="1:3" x14ac:dyDescent="0.25">
      <c r="A59" s="8"/>
      <c r="B59" s="90"/>
      <c r="C59" s="89"/>
    </row>
    <row r="60" spans="1:3" x14ac:dyDescent="0.25">
      <c r="A60" s="8"/>
      <c r="B60" s="90"/>
      <c r="C60" s="91"/>
    </row>
    <row r="61" spans="1:3" x14ac:dyDescent="0.25">
      <c r="B61" s="59"/>
      <c r="C61" s="62"/>
    </row>
  </sheetData>
  <pageMargins left="0.7" right="0.7" top="0.75" bottom="0.75" header="0.3" footer="0.3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7E09F-AEBB-4BCD-A9EC-CB1FE936048B}">
  <dimension ref="A1:G55"/>
  <sheetViews>
    <sheetView workbookViewId="0">
      <selection activeCell="M17" sqref="M17"/>
    </sheetView>
  </sheetViews>
  <sheetFormatPr defaultColWidth="10.85546875" defaultRowHeight="15" x14ac:dyDescent="0.25"/>
  <cols>
    <col min="2" max="2" width="29.42578125" bestFit="1" customWidth="1"/>
    <col min="3" max="3" width="11.140625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57</v>
      </c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131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44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174</v>
      </c>
      <c r="E6" s="62"/>
      <c r="F6" s="62"/>
      <c r="G6" s="62"/>
    </row>
    <row r="7" spans="1:7" x14ac:dyDescent="0.25">
      <c r="A7" s="4">
        <v>4</v>
      </c>
      <c r="B7" s="5" t="s">
        <v>31</v>
      </c>
      <c r="C7" s="6">
        <v>308</v>
      </c>
    </row>
    <row r="8" spans="1:7" x14ac:dyDescent="0.25">
      <c r="A8" s="4">
        <v>5</v>
      </c>
      <c r="B8" s="5" t="s">
        <v>32</v>
      </c>
      <c r="C8" s="6">
        <v>27</v>
      </c>
    </row>
    <row r="9" spans="1:7" x14ac:dyDescent="0.25">
      <c r="A9" s="4">
        <v>6</v>
      </c>
      <c r="B9" s="5" t="s">
        <v>33</v>
      </c>
      <c r="C9" s="6">
        <v>37</v>
      </c>
    </row>
    <row r="10" spans="1:7" x14ac:dyDescent="0.25">
      <c r="A10" s="4">
        <v>7</v>
      </c>
      <c r="B10" s="5" t="s">
        <v>34</v>
      </c>
      <c r="C10" s="6">
        <v>23</v>
      </c>
    </row>
    <row r="11" spans="1:7" x14ac:dyDescent="0.25">
      <c r="A11" s="4">
        <v>8</v>
      </c>
      <c r="B11" s="5" t="s">
        <v>35</v>
      </c>
      <c r="C11" s="6">
        <v>10</v>
      </c>
    </row>
    <row r="12" spans="1:7" x14ac:dyDescent="0.25">
      <c r="A12" s="4">
        <v>9</v>
      </c>
      <c r="B12" s="5" t="s">
        <v>36</v>
      </c>
      <c r="C12" s="6">
        <v>5</v>
      </c>
    </row>
    <row r="13" spans="1:7" x14ac:dyDescent="0.25">
      <c r="A13" s="4">
        <v>10</v>
      </c>
      <c r="B13" s="5" t="s">
        <v>37</v>
      </c>
      <c r="C13" s="6">
        <v>14</v>
      </c>
    </row>
    <row r="14" spans="1:7" x14ac:dyDescent="0.25">
      <c r="A14" s="4">
        <v>11</v>
      </c>
      <c r="B14" s="5" t="s">
        <v>38</v>
      </c>
      <c r="C14" s="6">
        <v>4</v>
      </c>
    </row>
    <row r="15" spans="1:7" x14ac:dyDescent="0.25">
      <c r="A15" s="4">
        <v>12</v>
      </c>
      <c r="B15" s="5" t="s">
        <v>39</v>
      </c>
      <c r="C15" s="6">
        <v>2</v>
      </c>
    </row>
    <row r="16" spans="1:7" x14ac:dyDescent="0.25">
      <c r="A16" s="4">
        <v>13</v>
      </c>
      <c r="B16" s="5" t="s">
        <v>40</v>
      </c>
      <c r="C16" s="7">
        <v>2</v>
      </c>
    </row>
    <row r="17" spans="1:3" x14ac:dyDescent="0.25">
      <c r="A17" s="4">
        <v>14</v>
      </c>
      <c r="B17" s="5" t="s">
        <v>41</v>
      </c>
      <c r="C17" s="6">
        <v>9</v>
      </c>
    </row>
    <row r="18" spans="1:3" x14ac:dyDescent="0.25">
      <c r="A18" s="4">
        <v>15</v>
      </c>
      <c r="B18" s="5" t="s">
        <v>42</v>
      </c>
      <c r="C18" s="6">
        <v>109</v>
      </c>
    </row>
    <row r="19" spans="1:3" x14ac:dyDescent="0.25">
      <c r="A19" s="4">
        <v>16</v>
      </c>
      <c r="B19" s="5" t="s">
        <v>43</v>
      </c>
      <c r="C19" s="6">
        <v>1</v>
      </c>
    </row>
    <row r="20" spans="1:3" x14ac:dyDescent="0.25">
      <c r="A20" s="4">
        <v>18</v>
      </c>
      <c r="B20" s="5" t="s">
        <v>45</v>
      </c>
      <c r="C20" s="6">
        <v>4</v>
      </c>
    </row>
    <row r="21" spans="1:3" x14ac:dyDescent="0.25">
      <c r="A21" s="4">
        <v>19</v>
      </c>
      <c r="B21" s="5" t="s">
        <v>46</v>
      </c>
      <c r="C21" s="6">
        <v>236</v>
      </c>
    </row>
    <row r="22" spans="1:3" x14ac:dyDescent="0.25">
      <c r="A22" s="4">
        <v>20</v>
      </c>
      <c r="B22" s="5" t="s">
        <v>47</v>
      </c>
      <c r="C22" s="6">
        <v>2</v>
      </c>
    </row>
    <row r="23" spans="1:3" x14ac:dyDescent="0.25">
      <c r="A23" s="4">
        <v>21</v>
      </c>
      <c r="B23" s="5" t="s">
        <v>48</v>
      </c>
      <c r="C23" s="6">
        <v>2</v>
      </c>
    </row>
    <row r="24" spans="1:3" x14ac:dyDescent="0.25">
      <c r="A24" s="4">
        <v>25</v>
      </c>
      <c r="B24" s="5" t="s">
        <v>51</v>
      </c>
      <c r="C24" s="6">
        <v>4</v>
      </c>
    </row>
    <row r="25" spans="1:3" x14ac:dyDescent="0.25">
      <c r="A25" s="8"/>
      <c r="B25" s="3" t="s">
        <v>52</v>
      </c>
      <c r="C25" s="6">
        <f>SUM(C4:C24)</f>
        <v>1148</v>
      </c>
    </row>
    <row r="26" spans="1:3" x14ac:dyDescent="0.25">
      <c r="A26" s="8"/>
      <c r="B26" s="5" t="s">
        <v>53</v>
      </c>
      <c r="C26" s="6">
        <v>4</v>
      </c>
    </row>
    <row r="27" spans="1:3" x14ac:dyDescent="0.25">
      <c r="A27" s="8"/>
      <c r="B27" s="5" t="s">
        <v>54</v>
      </c>
      <c r="C27" s="36">
        <v>2</v>
      </c>
    </row>
    <row r="28" spans="1:3" x14ac:dyDescent="0.25">
      <c r="B28" s="23" t="s">
        <v>55</v>
      </c>
      <c r="C28" s="30">
        <f>SUM(C25:C27)</f>
        <v>1154</v>
      </c>
    </row>
    <row r="29" spans="1:3" x14ac:dyDescent="0.25">
      <c r="B29" s="23"/>
    </row>
    <row r="30" spans="1:3" x14ac:dyDescent="0.25">
      <c r="A30" s="1" t="s">
        <v>25</v>
      </c>
      <c r="B30" s="2" t="s">
        <v>26</v>
      </c>
      <c r="C30" s="10" t="s">
        <v>56</v>
      </c>
    </row>
    <row r="31" spans="1:3" x14ac:dyDescent="0.25">
      <c r="A31" s="4">
        <v>1</v>
      </c>
      <c r="B31" s="5" t="s">
        <v>28</v>
      </c>
      <c r="C31" s="11">
        <f>C4/$C$28</f>
        <v>0.11351819757365685</v>
      </c>
    </row>
    <row r="32" spans="1:3" x14ac:dyDescent="0.25">
      <c r="A32" s="4">
        <v>2</v>
      </c>
      <c r="B32" s="5" t="s">
        <v>29</v>
      </c>
      <c r="C32" s="11">
        <f t="shared" ref="C32:C51" si="0">C5/$C$28</f>
        <v>3.8128249566724434E-2</v>
      </c>
    </row>
    <row r="33" spans="1:3" x14ac:dyDescent="0.25">
      <c r="A33" s="4">
        <v>3</v>
      </c>
      <c r="B33" s="5" t="s">
        <v>30</v>
      </c>
      <c r="C33" s="11">
        <f t="shared" si="0"/>
        <v>0.15077989601386482</v>
      </c>
    </row>
    <row r="34" spans="1:3" x14ac:dyDescent="0.25">
      <c r="A34" s="4">
        <v>4</v>
      </c>
      <c r="B34" s="5" t="s">
        <v>31</v>
      </c>
      <c r="C34" s="11">
        <f t="shared" si="0"/>
        <v>0.26689774696707108</v>
      </c>
    </row>
    <row r="35" spans="1:3" x14ac:dyDescent="0.25">
      <c r="A35" s="4">
        <v>5</v>
      </c>
      <c r="B35" s="5" t="s">
        <v>32</v>
      </c>
      <c r="C35" s="11">
        <f t="shared" si="0"/>
        <v>2.3396880415944541E-2</v>
      </c>
    </row>
    <row r="36" spans="1:3" x14ac:dyDescent="0.25">
      <c r="A36" s="4">
        <v>6</v>
      </c>
      <c r="B36" s="5" t="s">
        <v>33</v>
      </c>
      <c r="C36" s="11">
        <f t="shared" si="0"/>
        <v>3.2062391681109186E-2</v>
      </c>
    </row>
    <row r="37" spans="1:3" x14ac:dyDescent="0.25">
      <c r="A37" s="4">
        <v>7</v>
      </c>
      <c r="B37" s="5" t="s">
        <v>34</v>
      </c>
      <c r="C37" s="11">
        <f t="shared" si="0"/>
        <v>1.9930675909878681E-2</v>
      </c>
    </row>
    <row r="38" spans="1:3" x14ac:dyDescent="0.25">
      <c r="A38" s="4">
        <v>8</v>
      </c>
      <c r="B38" s="5" t="s">
        <v>35</v>
      </c>
      <c r="C38" s="11">
        <f t="shared" si="0"/>
        <v>8.6655112651646445E-3</v>
      </c>
    </row>
    <row r="39" spans="1:3" x14ac:dyDescent="0.25">
      <c r="A39" s="4">
        <v>9</v>
      </c>
      <c r="B39" s="5" t="s">
        <v>36</v>
      </c>
      <c r="C39" s="11">
        <f t="shared" si="0"/>
        <v>4.3327556325823222E-3</v>
      </c>
    </row>
    <row r="40" spans="1:3" x14ac:dyDescent="0.25">
      <c r="A40" s="4">
        <v>10</v>
      </c>
      <c r="B40" s="5" t="s">
        <v>37</v>
      </c>
      <c r="C40" s="11">
        <f t="shared" si="0"/>
        <v>1.2131715771230503E-2</v>
      </c>
    </row>
    <row r="41" spans="1:3" x14ac:dyDescent="0.25">
      <c r="A41" s="4">
        <v>11</v>
      </c>
      <c r="B41" s="5" t="s">
        <v>38</v>
      </c>
      <c r="C41" s="11">
        <f t="shared" si="0"/>
        <v>3.4662045060658577E-3</v>
      </c>
    </row>
    <row r="42" spans="1:3" x14ac:dyDescent="0.25">
      <c r="A42" s="4">
        <v>12</v>
      </c>
      <c r="B42" s="5" t="s">
        <v>39</v>
      </c>
      <c r="C42" s="11">
        <f t="shared" si="0"/>
        <v>1.7331022530329288E-3</v>
      </c>
    </row>
    <row r="43" spans="1:3" x14ac:dyDescent="0.25">
      <c r="A43" s="4">
        <v>13</v>
      </c>
      <c r="B43" s="5" t="s">
        <v>40</v>
      </c>
      <c r="C43" s="11">
        <f t="shared" si="0"/>
        <v>1.7331022530329288E-3</v>
      </c>
    </row>
    <row r="44" spans="1:3" x14ac:dyDescent="0.25">
      <c r="A44" s="4">
        <v>14</v>
      </c>
      <c r="B44" s="5" t="s">
        <v>41</v>
      </c>
      <c r="C44" s="11">
        <f t="shared" si="0"/>
        <v>7.7989601386481804E-3</v>
      </c>
    </row>
    <row r="45" spans="1:3" x14ac:dyDescent="0.25">
      <c r="A45" s="4">
        <v>15</v>
      </c>
      <c r="B45" s="5" t="s">
        <v>42</v>
      </c>
      <c r="C45" s="11">
        <f t="shared" si="0"/>
        <v>9.4454072790294621E-2</v>
      </c>
    </row>
    <row r="46" spans="1:3" x14ac:dyDescent="0.25">
      <c r="A46" s="4">
        <v>16</v>
      </c>
      <c r="B46" s="5" t="s">
        <v>43</v>
      </c>
      <c r="C46" s="11">
        <f t="shared" si="0"/>
        <v>8.6655112651646442E-4</v>
      </c>
    </row>
    <row r="47" spans="1:3" x14ac:dyDescent="0.25">
      <c r="A47" s="4">
        <v>18</v>
      </c>
      <c r="B47" s="5" t="s">
        <v>45</v>
      </c>
      <c r="C47" s="11">
        <f t="shared" si="0"/>
        <v>3.4662045060658577E-3</v>
      </c>
    </row>
    <row r="48" spans="1:3" x14ac:dyDescent="0.25">
      <c r="A48" s="4">
        <v>19</v>
      </c>
      <c r="B48" s="5" t="s">
        <v>46</v>
      </c>
      <c r="C48" s="11">
        <f t="shared" si="0"/>
        <v>0.20450606585788561</v>
      </c>
    </row>
    <row r="49" spans="1:3" x14ac:dyDescent="0.25">
      <c r="A49" s="4">
        <v>20</v>
      </c>
      <c r="B49" s="5" t="s">
        <v>47</v>
      </c>
      <c r="C49" s="11">
        <f t="shared" si="0"/>
        <v>1.7331022530329288E-3</v>
      </c>
    </row>
    <row r="50" spans="1:3" x14ac:dyDescent="0.25">
      <c r="A50" s="4">
        <v>21</v>
      </c>
      <c r="B50" s="92" t="s">
        <v>48</v>
      </c>
      <c r="C50" s="93">
        <f t="shared" si="0"/>
        <v>1.7331022530329288E-3</v>
      </c>
    </row>
    <row r="51" spans="1:3" x14ac:dyDescent="0.25">
      <c r="A51" s="95">
        <v>25</v>
      </c>
      <c r="B51" s="94" t="s">
        <v>51</v>
      </c>
      <c r="C51" s="11">
        <f t="shared" si="0"/>
        <v>3.4662045060658577E-3</v>
      </c>
    </row>
    <row r="52" spans="1:3" x14ac:dyDescent="0.25">
      <c r="A52" s="8"/>
      <c r="B52" s="59"/>
      <c r="C52" s="89"/>
    </row>
    <row r="53" spans="1:3" x14ac:dyDescent="0.25">
      <c r="A53" s="8"/>
      <c r="B53" s="90"/>
      <c r="C53" s="89"/>
    </row>
    <row r="54" spans="1:3" x14ac:dyDescent="0.25">
      <c r="A54" s="8"/>
      <c r="B54" s="90"/>
      <c r="C54" s="91"/>
    </row>
    <row r="55" spans="1:3" x14ac:dyDescent="0.25">
      <c r="B55" s="59"/>
      <c r="C55" s="62"/>
    </row>
  </sheetData>
  <pageMargins left="0.7" right="0.7" top="0.75" bottom="0.75" header="0.3" footer="0.3"/>
  <pageSetup paperSize="9"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5CDA-EB29-4ECE-B2F9-7033375A936C}">
  <dimension ref="A1:G31"/>
  <sheetViews>
    <sheetView workbookViewId="0"/>
  </sheetViews>
  <sheetFormatPr defaultColWidth="10.85546875" defaultRowHeight="15" x14ac:dyDescent="0.25"/>
  <cols>
    <col min="2" max="2" width="29.42578125" bestFit="1" customWidth="1"/>
    <col min="3" max="3" width="11.140625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58</v>
      </c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7</v>
      </c>
      <c r="E4" s="69"/>
      <c r="F4" s="70"/>
      <c r="G4" s="71"/>
    </row>
    <row r="5" spans="1:7" x14ac:dyDescent="0.25">
      <c r="A5" s="4">
        <v>3</v>
      </c>
      <c r="B5" s="5" t="s">
        <v>30</v>
      </c>
      <c r="C5" s="6">
        <v>12</v>
      </c>
      <c r="E5" s="62"/>
      <c r="F5" s="62"/>
      <c r="G5" s="62"/>
    </row>
    <row r="6" spans="1:7" x14ac:dyDescent="0.25">
      <c r="A6" s="4">
        <v>4</v>
      </c>
      <c r="B6" s="5" t="s">
        <v>31</v>
      </c>
      <c r="C6" s="6">
        <v>4</v>
      </c>
    </row>
    <row r="7" spans="1:7" x14ac:dyDescent="0.25">
      <c r="A7" s="4">
        <v>5</v>
      </c>
      <c r="B7" s="5" t="s">
        <v>32</v>
      </c>
      <c r="C7" s="6">
        <v>16</v>
      </c>
    </row>
    <row r="8" spans="1:7" x14ac:dyDescent="0.25">
      <c r="A8" s="4">
        <v>8</v>
      </c>
      <c r="B8" s="5" t="s">
        <v>35</v>
      </c>
      <c r="C8" s="6">
        <v>1</v>
      </c>
    </row>
    <row r="9" spans="1:7" x14ac:dyDescent="0.25">
      <c r="A9" s="4">
        <v>10</v>
      </c>
      <c r="B9" s="5" t="s">
        <v>37</v>
      </c>
      <c r="C9" s="6">
        <v>1</v>
      </c>
    </row>
    <row r="10" spans="1:7" x14ac:dyDescent="0.25">
      <c r="A10" s="4">
        <v>12</v>
      </c>
      <c r="B10" s="5" t="s">
        <v>39</v>
      </c>
      <c r="C10" s="6">
        <v>2</v>
      </c>
    </row>
    <row r="11" spans="1:7" x14ac:dyDescent="0.25">
      <c r="A11" s="4">
        <v>15</v>
      </c>
      <c r="B11" s="5" t="s">
        <v>42</v>
      </c>
      <c r="C11" s="6">
        <v>8</v>
      </c>
    </row>
    <row r="12" spans="1:7" x14ac:dyDescent="0.25">
      <c r="A12" s="4">
        <v>19</v>
      </c>
      <c r="B12" s="5" t="s">
        <v>46</v>
      </c>
      <c r="C12" s="6">
        <v>14</v>
      </c>
    </row>
    <row r="13" spans="1:7" x14ac:dyDescent="0.25">
      <c r="A13" s="8"/>
      <c r="B13" s="3" t="s">
        <v>52</v>
      </c>
      <c r="C13" s="6">
        <v>65</v>
      </c>
    </row>
    <row r="14" spans="1:7" x14ac:dyDescent="0.25">
      <c r="A14" s="8"/>
      <c r="B14" s="5" t="s">
        <v>53</v>
      </c>
      <c r="C14" s="6"/>
    </row>
    <row r="15" spans="1:7" x14ac:dyDescent="0.25">
      <c r="A15" s="8"/>
      <c r="B15" s="5" t="s">
        <v>54</v>
      </c>
      <c r="C15" s="57">
        <v>1</v>
      </c>
    </row>
    <row r="16" spans="1:7" x14ac:dyDescent="0.25">
      <c r="B16" s="23" t="s">
        <v>55</v>
      </c>
      <c r="C16" s="96">
        <v>66</v>
      </c>
    </row>
    <row r="17" spans="1:3" x14ac:dyDescent="0.25">
      <c r="B17" s="23"/>
      <c r="C17" s="97"/>
    </row>
    <row r="18" spans="1:3" x14ac:dyDescent="0.25">
      <c r="A18" s="1" t="s">
        <v>25</v>
      </c>
      <c r="B18" s="2" t="s">
        <v>26</v>
      </c>
      <c r="C18" s="10" t="s">
        <v>56</v>
      </c>
    </row>
    <row r="19" spans="1:3" x14ac:dyDescent="0.25">
      <c r="A19" s="4">
        <v>1</v>
      </c>
      <c r="B19" s="5" t="s">
        <v>28</v>
      </c>
      <c r="C19" s="11">
        <v>0.106</v>
      </c>
    </row>
    <row r="20" spans="1:3" x14ac:dyDescent="0.25">
      <c r="A20" s="4">
        <v>3</v>
      </c>
      <c r="B20" s="5" t="s">
        <v>30</v>
      </c>
      <c r="C20" s="11">
        <v>0.182</v>
      </c>
    </row>
    <row r="21" spans="1:3" x14ac:dyDescent="0.25">
      <c r="A21" s="4">
        <v>4</v>
      </c>
      <c r="B21" s="5" t="s">
        <v>31</v>
      </c>
      <c r="C21" s="11">
        <v>6.0999999999999999E-2</v>
      </c>
    </row>
    <row r="22" spans="1:3" x14ac:dyDescent="0.25">
      <c r="A22" s="4">
        <v>5</v>
      </c>
      <c r="B22" s="5" t="s">
        <v>32</v>
      </c>
      <c r="C22" s="11">
        <v>0.24199999999999999</v>
      </c>
    </row>
    <row r="23" spans="1:3" x14ac:dyDescent="0.25">
      <c r="A23" s="4">
        <v>8</v>
      </c>
      <c r="B23" s="5" t="s">
        <v>59</v>
      </c>
      <c r="C23" s="11">
        <v>1.4999999999999999E-2</v>
      </c>
    </row>
    <row r="24" spans="1:3" x14ac:dyDescent="0.25">
      <c r="A24" s="4">
        <v>10</v>
      </c>
      <c r="B24" s="5" t="s">
        <v>37</v>
      </c>
      <c r="C24" s="11">
        <v>1.4999999999999999E-2</v>
      </c>
    </row>
    <row r="25" spans="1:3" x14ac:dyDescent="0.25">
      <c r="A25" s="4">
        <v>12</v>
      </c>
      <c r="B25" s="5" t="s">
        <v>39</v>
      </c>
      <c r="C25" s="11">
        <v>0.03</v>
      </c>
    </row>
    <row r="26" spans="1:3" x14ac:dyDescent="0.25">
      <c r="A26" s="4">
        <v>15</v>
      </c>
      <c r="B26" s="92" t="s">
        <v>42</v>
      </c>
      <c r="C26" s="93">
        <v>0.121</v>
      </c>
    </row>
    <row r="27" spans="1:3" x14ac:dyDescent="0.25">
      <c r="A27" s="95">
        <v>19</v>
      </c>
      <c r="B27" s="94" t="s">
        <v>46</v>
      </c>
      <c r="C27" s="11">
        <v>0.21199999999999999</v>
      </c>
    </row>
    <row r="28" spans="1:3" x14ac:dyDescent="0.25">
      <c r="A28" s="8"/>
      <c r="B28" s="59"/>
      <c r="C28" s="89"/>
    </row>
    <row r="29" spans="1:3" x14ac:dyDescent="0.25">
      <c r="A29" s="8"/>
      <c r="B29" s="90"/>
      <c r="C29" s="89"/>
    </row>
    <row r="30" spans="1:3" x14ac:dyDescent="0.25">
      <c r="A30" s="8"/>
      <c r="B30" s="90"/>
      <c r="C30" s="98"/>
    </row>
    <row r="31" spans="1:3" x14ac:dyDescent="0.25">
      <c r="B31" s="59"/>
      <c r="C31" s="62"/>
    </row>
  </sheetData>
  <pageMargins left="0.7" right="0.7" top="0.75" bottom="0.75" header="0.3" footer="0.3"/>
  <pageSetup paperSize="9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D5C0F-B8AE-4470-A388-4BE0D003B749}">
  <dimension ref="A1:G53"/>
  <sheetViews>
    <sheetView workbookViewId="0"/>
  </sheetViews>
  <sheetFormatPr defaultColWidth="10.85546875" defaultRowHeight="15" x14ac:dyDescent="0.25"/>
  <cols>
    <col min="2" max="2" width="29.42578125" bestFit="1" customWidth="1"/>
    <col min="3" max="3" width="11.140625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60</v>
      </c>
    </row>
    <row r="3" spans="1:7" x14ac:dyDescent="0.25">
      <c r="A3" s="1" t="s">
        <v>25</v>
      </c>
      <c r="B3" s="2" t="s">
        <v>26</v>
      </c>
      <c r="C3" s="23" t="s">
        <v>27</v>
      </c>
      <c r="D3" s="62"/>
      <c r="E3" s="68"/>
      <c r="F3" s="68"/>
      <c r="G3" s="68"/>
    </row>
    <row r="4" spans="1:7" x14ac:dyDescent="0.25">
      <c r="A4" s="4">
        <v>1</v>
      </c>
      <c r="B4" s="5" t="s">
        <v>28</v>
      </c>
      <c r="C4" s="25">
        <v>90</v>
      </c>
      <c r="D4" s="62"/>
      <c r="E4" s="69"/>
      <c r="F4" s="70"/>
      <c r="G4" s="71"/>
    </row>
    <row r="5" spans="1:7" x14ac:dyDescent="0.25">
      <c r="A5" s="4">
        <v>2</v>
      </c>
      <c r="B5" s="5" t="s">
        <v>29</v>
      </c>
      <c r="C5" s="25">
        <v>28</v>
      </c>
      <c r="D5" s="62"/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122</v>
      </c>
    </row>
    <row r="7" spans="1:7" x14ac:dyDescent="0.25">
      <c r="A7" s="4">
        <v>4</v>
      </c>
      <c r="B7" s="5" t="s">
        <v>31</v>
      </c>
      <c r="C7" s="6">
        <v>156</v>
      </c>
    </row>
    <row r="8" spans="1:7" x14ac:dyDescent="0.25">
      <c r="A8" s="4">
        <v>5</v>
      </c>
      <c r="B8" s="5" t="s">
        <v>32</v>
      </c>
      <c r="C8" s="6">
        <v>45</v>
      </c>
    </row>
    <row r="9" spans="1:7" x14ac:dyDescent="0.25">
      <c r="A9" s="4">
        <v>6</v>
      </c>
      <c r="B9" s="5" t="s">
        <v>33</v>
      </c>
      <c r="C9" s="6">
        <v>13</v>
      </c>
    </row>
    <row r="10" spans="1:7" x14ac:dyDescent="0.25">
      <c r="A10" s="4">
        <v>7</v>
      </c>
      <c r="B10" s="5" t="s">
        <v>34</v>
      </c>
      <c r="C10" s="6">
        <v>8</v>
      </c>
    </row>
    <row r="11" spans="1:7" x14ac:dyDescent="0.25">
      <c r="A11" s="4">
        <v>8</v>
      </c>
      <c r="B11" s="5" t="s">
        <v>35</v>
      </c>
      <c r="C11" s="6">
        <v>15</v>
      </c>
    </row>
    <row r="12" spans="1:7" x14ac:dyDescent="0.25">
      <c r="A12" s="4">
        <v>9</v>
      </c>
      <c r="B12" s="5" t="s">
        <v>36</v>
      </c>
      <c r="C12" s="6">
        <v>17</v>
      </c>
    </row>
    <row r="13" spans="1:7" x14ac:dyDescent="0.25">
      <c r="A13" s="4">
        <v>10</v>
      </c>
      <c r="B13" s="5" t="s">
        <v>37</v>
      </c>
      <c r="C13" s="6">
        <v>14</v>
      </c>
    </row>
    <row r="14" spans="1:7" x14ac:dyDescent="0.25">
      <c r="A14" s="4">
        <v>11</v>
      </c>
      <c r="B14" s="5" t="s">
        <v>38</v>
      </c>
      <c r="C14" s="6">
        <v>3</v>
      </c>
    </row>
    <row r="15" spans="1:7" x14ac:dyDescent="0.25">
      <c r="A15" s="4">
        <v>12</v>
      </c>
      <c r="B15" s="5" t="s">
        <v>39</v>
      </c>
      <c r="C15" s="6">
        <v>8</v>
      </c>
    </row>
    <row r="16" spans="1:7" x14ac:dyDescent="0.25">
      <c r="A16" s="4">
        <v>13</v>
      </c>
      <c r="B16" s="5" t="s">
        <v>40</v>
      </c>
      <c r="C16" s="7">
        <v>1</v>
      </c>
    </row>
    <row r="17" spans="1:3" x14ac:dyDescent="0.25">
      <c r="A17" s="4">
        <v>14</v>
      </c>
      <c r="B17" s="5" t="s">
        <v>41</v>
      </c>
      <c r="C17" s="6">
        <v>3</v>
      </c>
    </row>
    <row r="18" spans="1:3" x14ac:dyDescent="0.25">
      <c r="A18" s="4">
        <v>15</v>
      </c>
      <c r="B18" s="5" t="s">
        <v>42</v>
      </c>
      <c r="C18" s="6">
        <v>78</v>
      </c>
    </row>
    <row r="19" spans="1:3" x14ac:dyDescent="0.25">
      <c r="A19" s="4">
        <v>16</v>
      </c>
      <c r="B19" s="5" t="s">
        <v>43</v>
      </c>
      <c r="C19" s="6">
        <v>4</v>
      </c>
    </row>
    <row r="20" spans="1:3" x14ac:dyDescent="0.25">
      <c r="A20" s="4">
        <v>18</v>
      </c>
      <c r="B20" s="5" t="s">
        <v>45</v>
      </c>
      <c r="C20" s="6">
        <v>2</v>
      </c>
    </row>
    <row r="21" spans="1:3" x14ac:dyDescent="0.25">
      <c r="A21" s="4">
        <v>19</v>
      </c>
      <c r="B21" s="5" t="s">
        <v>46</v>
      </c>
      <c r="C21" s="6">
        <v>154</v>
      </c>
    </row>
    <row r="22" spans="1:3" x14ac:dyDescent="0.25">
      <c r="A22" s="4">
        <v>22</v>
      </c>
      <c r="B22" s="5" t="s">
        <v>61</v>
      </c>
      <c r="C22" s="6">
        <v>1</v>
      </c>
    </row>
    <row r="23" spans="1:3" x14ac:dyDescent="0.25">
      <c r="A23" s="4">
        <v>23</v>
      </c>
      <c r="B23" s="5" t="s">
        <v>51</v>
      </c>
      <c r="C23" s="6">
        <v>1</v>
      </c>
    </row>
    <row r="24" spans="1:3" x14ac:dyDescent="0.25">
      <c r="A24" s="8"/>
      <c r="B24" s="3" t="s">
        <v>52</v>
      </c>
      <c r="C24" s="6">
        <f>SUM(C4:C23)</f>
        <v>763</v>
      </c>
    </row>
    <row r="25" spans="1:3" x14ac:dyDescent="0.25">
      <c r="A25" s="8"/>
      <c r="B25" s="5" t="s">
        <v>53</v>
      </c>
      <c r="C25" s="6">
        <v>1</v>
      </c>
    </row>
    <row r="26" spans="1:3" x14ac:dyDescent="0.25">
      <c r="A26" s="8"/>
      <c r="B26" s="5" t="s">
        <v>54</v>
      </c>
      <c r="C26" s="57">
        <v>5</v>
      </c>
    </row>
    <row r="27" spans="1:3" x14ac:dyDescent="0.25">
      <c r="B27" s="23" t="s">
        <v>55</v>
      </c>
      <c r="C27" s="96">
        <v>769</v>
      </c>
    </row>
    <row r="28" spans="1:3" x14ac:dyDescent="0.25">
      <c r="B28" s="23"/>
      <c r="C28" s="97"/>
    </row>
    <row r="29" spans="1:3" x14ac:dyDescent="0.25">
      <c r="A29" s="1" t="s">
        <v>25</v>
      </c>
      <c r="B29" s="2" t="s">
        <v>26</v>
      </c>
      <c r="C29" s="10" t="s">
        <v>56</v>
      </c>
    </row>
    <row r="30" spans="1:3" x14ac:dyDescent="0.25">
      <c r="A30" s="4">
        <v>1</v>
      </c>
      <c r="B30" s="5" t="s">
        <v>28</v>
      </c>
      <c r="C30" s="11">
        <f t="shared" ref="C30:C47" si="0">C4/$C$27</f>
        <v>0.11703511053315994</v>
      </c>
    </row>
    <row r="31" spans="1:3" x14ac:dyDescent="0.25">
      <c r="A31" s="4">
        <v>2</v>
      </c>
      <c r="B31" s="5" t="s">
        <v>29</v>
      </c>
      <c r="C31" s="11">
        <f t="shared" si="0"/>
        <v>3.6410923276983094E-2</v>
      </c>
    </row>
    <row r="32" spans="1:3" x14ac:dyDescent="0.25">
      <c r="A32" s="4">
        <v>3</v>
      </c>
      <c r="B32" s="5" t="s">
        <v>30</v>
      </c>
      <c r="C32" s="11">
        <f t="shared" si="0"/>
        <v>0.15864759427828348</v>
      </c>
    </row>
    <row r="33" spans="1:3" x14ac:dyDescent="0.25">
      <c r="A33" s="4">
        <v>4</v>
      </c>
      <c r="B33" s="5" t="s">
        <v>31</v>
      </c>
      <c r="C33" s="11">
        <f t="shared" si="0"/>
        <v>0.20286085825747724</v>
      </c>
    </row>
    <row r="34" spans="1:3" x14ac:dyDescent="0.25">
      <c r="A34" s="4">
        <v>5</v>
      </c>
      <c r="B34" s="5" t="s">
        <v>32</v>
      </c>
      <c r="C34" s="11">
        <f t="shared" si="0"/>
        <v>5.8517555266579972E-2</v>
      </c>
    </row>
    <row r="35" spans="1:3" x14ac:dyDescent="0.25">
      <c r="A35" s="4">
        <v>6</v>
      </c>
      <c r="B35" s="5" t="s">
        <v>33</v>
      </c>
      <c r="C35" s="11">
        <f t="shared" si="0"/>
        <v>1.6905071521456438E-2</v>
      </c>
    </row>
    <row r="36" spans="1:3" x14ac:dyDescent="0.25">
      <c r="A36" s="4">
        <v>7</v>
      </c>
      <c r="B36" s="5" t="s">
        <v>34</v>
      </c>
      <c r="C36" s="11">
        <f t="shared" si="0"/>
        <v>1.0403120936280884E-2</v>
      </c>
    </row>
    <row r="37" spans="1:3" x14ac:dyDescent="0.25">
      <c r="A37" s="4">
        <v>8</v>
      </c>
      <c r="B37" s="5" t="s">
        <v>35</v>
      </c>
      <c r="C37" s="11">
        <f t="shared" si="0"/>
        <v>1.950585175552666E-2</v>
      </c>
    </row>
    <row r="38" spans="1:3" x14ac:dyDescent="0.25">
      <c r="A38" s="4">
        <v>9</v>
      </c>
      <c r="B38" s="5" t="s">
        <v>36</v>
      </c>
      <c r="C38" s="11">
        <f t="shared" si="0"/>
        <v>2.2106631989596878E-2</v>
      </c>
    </row>
    <row r="39" spans="1:3" x14ac:dyDescent="0.25">
      <c r="A39" s="4">
        <v>10</v>
      </c>
      <c r="B39" s="5" t="s">
        <v>37</v>
      </c>
      <c r="C39" s="11">
        <f t="shared" si="0"/>
        <v>1.8205461638491547E-2</v>
      </c>
    </row>
    <row r="40" spans="1:3" x14ac:dyDescent="0.25">
      <c r="A40" s="4">
        <v>11</v>
      </c>
      <c r="B40" s="5" t="s">
        <v>38</v>
      </c>
      <c r="C40" s="11">
        <f t="shared" si="0"/>
        <v>3.9011703511053317E-3</v>
      </c>
    </row>
    <row r="41" spans="1:3" x14ac:dyDescent="0.25">
      <c r="A41" s="4">
        <v>12</v>
      </c>
      <c r="B41" s="5" t="s">
        <v>39</v>
      </c>
      <c r="C41" s="11">
        <f t="shared" si="0"/>
        <v>1.0403120936280884E-2</v>
      </c>
    </row>
    <row r="42" spans="1:3" x14ac:dyDescent="0.25">
      <c r="A42" s="4">
        <v>13</v>
      </c>
      <c r="B42" s="5" t="s">
        <v>40</v>
      </c>
      <c r="C42" s="11">
        <f t="shared" si="0"/>
        <v>1.3003901170351106E-3</v>
      </c>
    </row>
    <row r="43" spans="1:3" x14ac:dyDescent="0.25">
      <c r="A43" s="4">
        <v>14</v>
      </c>
      <c r="B43" s="5" t="s">
        <v>41</v>
      </c>
      <c r="C43" s="11">
        <f t="shared" si="0"/>
        <v>3.9011703511053317E-3</v>
      </c>
    </row>
    <row r="44" spans="1:3" x14ac:dyDescent="0.25">
      <c r="A44" s="4">
        <v>15</v>
      </c>
      <c r="B44" s="5" t="s">
        <v>42</v>
      </c>
      <c r="C44" s="11">
        <f t="shared" si="0"/>
        <v>0.10143042912873862</v>
      </c>
    </row>
    <row r="45" spans="1:3" x14ac:dyDescent="0.25">
      <c r="A45" s="4">
        <v>16</v>
      </c>
      <c r="B45" s="5" t="s">
        <v>43</v>
      </c>
      <c r="C45" s="11">
        <f t="shared" si="0"/>
        <v>5.2015604681404422E-3</v>
      </c>
    </row>
    <row r="46" spans="1:3" x14ac:dyDescent="0.25">
      <c r="A46" s="4">
        <v>18</v>
      </c>
      <c r="B46" s="5" t="s">
        <v>45</v>
      </c>
      <c r="C46" s="11">
        <f t="shared" si="0"/>
        <v>2.6007802340702211E-3</v>
      </c>
    </row>
    <row r="47" spans="1:3" x14ac:dyDescent="0.25">
      <c r="A47" s="4">
        <v>19</v>
      </c>
      <c r="B47" s="5" t="s">
        <v>46</v>
      </c>
      <c r="C47" s="11">
        <f t="shared" si="0"/>
        <v>0.20026007802340703</v>
      </c>
    </row>
    <row r="48" spans="1:3" x14ac:dyDescent="0.25">
      <c r="A48" s="4">
        <v>22</v>
      </c>
      <c r="B48" s="92" t="s">
        <v>61</v>
      </c>
      <c r="C48" s="93">
        <f>C22/C27</f>
        <v>1.3003901170351106E-3</v>
      </c>
    </row>
    <row r="49" spans="1:3" x14ac:dyDescent="0.25">
      <c r="A49" s="95">
        <v>25</v>
      </c>
      <c r="B49" s="94" t="s">
        <v>51</v>
      </c>
      <c r="C49" s="11">
        <f>C23/C27</f>
        <v>1.3003901170351106E-3</v>
      </c>
    </row>
    <row r="50" spans="1:3" x14ac:dyDescent="0.25">
      <c r="A50" s="8"/>
      <c r="B50" s="59"/>
      <c r="C50" s="89"/>
    </row>
    <row r="51" spans="1:3" x14ac:dyDescent="0.25">
      <c r="A51" s="8"/>
      <c r="B51" s="90"/>
      <c r="C51" s="89"/>
    </row>
    <row r="52" spans="1:3" x14ac:dyDescent="0.25">
      <c r="A52" s="8"/>
      <c r="B52" s="90"/>
      <c r="C52" s="91"/>
    </row>
    <row r="53" spans="1:3" x14ac:dyDescent="0.25">
      <c r="B53" s="59"/>
      <c r="C53" s="62"/>
    </row>
  </sheetData>
  <pageMargins left="0.7" right="0.7" top="0.75" bottom="0.75" header="0.3" footer="0.3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3799-5792-483A-9A11-85DC27242F9A}">
  <dimension ref="A1:G45"/>
  <sheetViews>
    <sheetView workbookViewId="0"/>
  </sheetViews>
  <sheetFormatPr defaultColWidth="10.85546875" defaultRowHeight="15" x14ac:dyDescent="0.25"/>
  <cols>
    <col min="2" max="2" width="29.42578125" bestFit="1" customWidth="1"/>
    <col min="3" max="3" width="11.140625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11</v>
      </c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43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14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50</v>
      </c>
    </row>
    <row r="7" spans="1:7" x14ac:dyDescent="0.25">
      <c r="A7" s="4">
        <v>4</v>
      </c>
      <c r="B7" s="5" t="s">
        <v>31</v>
      </c>
      <c r="C7" s="6">
        <v>41</v>
      </c>
    </row>
    <row r="8" spans="1:7" x14ac:dyDescent="0.25">
      <c r="A8" s="4">
        <v>5</v>
      </c>
      <c r="B8" s="5" t="s">
        <v>32</v>
      </c>
      <c r="C8" s="6">
        <v>13</v>
      </c>
    </row>
    <row r="9" spans="1:7" x14ac:dyDescent="0.25">
      <c r="A9" s="4">
        <v>6</v>
      </c>
      <c r="B9" s="5" t="s">
        <v>33</v>
      </c>
      <c r="C9" s="6">
        <v>6</v>
      </c>
    </row>
    <row r="10" spans="1:7" x14ac:dyDescent="0.25">
      <c r="A10" s="4">
        <v>7</v>
      </c>
      <c r="B10" s="5" t="s">
        <v>34</v>
      </c>
      <c r="C10" s="6">
        <v>6</v>
      </c>
    </row>
    <row r="11" spans="1:7" x14ac:dyDescent="0.25">
      <c r="A11" s="4">
        <v>8</v>
      </c>
      <c r="B11" s="5" t="s">
        <v>35</v>
      </c>
      <c r="C11" s="6">
        <v>7</v>
      </c>
    </row>
    <row r="12" spans="1:7" x14ac:dyDescent="0.25">
      <c r="A12" s="4">
        <v>9</v>
      </c>
      <c r="B12" s="5" t="s">
        <v>36</v>
      </c>
      <c r="C12" s="6">
        <v>9</v>
      </c>
    </row>
    <row r="13" spans="1:7" x14ac:dyDescent="0.25">
      <c r="A13" s="4">
        <v>10</v>
      </c>
      <c r="B13" s="5" t="s">
        <v>37</v>
      </c>
      <c r="C13" s="6">
        <v>6</v>
      </c>
    </row>
    <row r="14" spans="1:7" x14ac:dyDescent="0.25">
      <c r="A14" s="4">
        <v>11</v>
      </c>
      <c r="B14" s="5" t="s">
        <v>38</v>
      </c>
      <c r="C14" s="6">
        <v>1</v>
      </c>
    </row>
    <row r="15" spans="1:7" x14ac:dyDescent="0.25">
      <c r="A15" s="4">
        <v>12</v>
      </c>
      <c r="B15" s="5" t="s">
        <v>39</v>
      </c>
      <c r="C15" s="6">
        <v>6</v>
      </c>
    </row>
    <row r="16" spans="1:7" x14ac:dyDescent="0.25">
      <c r="A16" s="4">
        <v>13</v>
      </c>
      <c r="B16" s="5" t="s">
        <v>40</v>
      </c>
      <c r="C16" s="7">
        <v>1</v>
      </c>
    </row>
    <row r="17" spans="1:3" x14ac:dyDescent="0.25">
      <c r="A17" s="4">
        <v>14</v>
      </c>
      <c r="B17" s="5" t="s">
        <v>41</v>
      </c>
      <c r="C17" s="6">
        <v>1</v>
      </c>
    </row>
    <row r="18" spans="1:3" x14ac:dyDescent="0.25">
      <c r="A18" s="4">
        <v>15</v>
      </c>
      <c r="B18" s="5" t="s">
        <v>42</v>
      </c>
      <c r="C18" s="6">
        <v>92</v>
      </c>
    </row>
    <row r="19" spans="1:3" x14ac:dyDescent="0.25">
      <c r="A19" s="4">
        <v>19</v>
      </c>
      <c r="B19" s="5" t="s">
        <v>46</v>
      </c>
      <c r="C19" s="6">
        <v>48</v>
      </c>
    </row>
    <row r="20" spans="1:3" x14ac:dyDescent="0.25">
      <c r="A20" s="8"/>
      <c r="B20" s="3" t="s">
        <v>52</v>
      </c>
      <c r="C20" s="6">
        <v>344</v>
      </c>
    </row>
    <row r="21" spans="1:3" x14ac:dyDescent="0.25">
      <c r="A21" s="8"/>
      <c r="B21" s="5" t="s">
        <v>53</v>
      </c>
      <c r="C21" s="6"/>
    </row>
    <row r="22" spans="1:3" x14ac:dyDescent="0.25">
      <c r="A22" s="8"/>
      <c r="B22" s="5" t="s">
        <v>54</v>
      </c>
      <c r="C22" s="36"/>
    </row>
    <row r="23" spans="1:3" x14ac:dyDescent="0.25">
      <c r="B23" s="23" t="s">
        <v>55</v>
      </c>
      <c r="C23" s="96">
        <v>344</v>
      </c>
    </row>
    <row r="24" spans="1:3" x14ac:dyDescent="0.25">
      <c r="B24" s="23"/>
      <c r="C24" s="97"/>
    </row>
    <row r="25" spans="1:3" x14ac:dyDescent="0.25">
      <c r="A25" s="1" t="s">
        <v>25</v>
      </c>
      <c r="B25" s="2" t="s">
        <v>26</v>
      </c>
      <c r="C25" s="10" t="s">
        <v>56</v>
      </c>
    </row>
    <row r="26" spans="1:3" x14ac:dyDescent="0.25">
      <c r="A26" s="4">
        <v>1</v>
      </c>
      <c r="B26" s="5" t="s">
        <v>28</v>
      </c>
      <c r="C26" s="99">
        <f>(C4/$C23)</f>
        <v>0.125</v>
      </c>
    </row>
    <row r="27" spans="1:3" x14ac:dyDescent="0.25">
      <c r="A27" s="4">
        <v>2</v>
      </c>
      <c r="B27" s="5" t="s">
        <v>29</v>
      </c>
      <c r="C27" s="99">
        <f>(C5/C23)</f>
        <v>4.0697674418604654E-2</v>
      </c>
    </row>
    <row r="28" spans="1:3" x14ac:dyDescent="0.25">
      <c r="A28" s="4">
        <v>3</v>
      </c>
      <c r="B28" s="5" t="s">
        <v>30</v>
      </c>
      <c r="C28" s="99">
        <f>(C6/C23)</f>
        <v>0.14534883720930233</v>
      </c>
    </row>
    <row r="29" spans="1:3" x14ac:dyDescent="0.25">
      <c r="A29" s="4">
        <v>4</v>
      </c>
      <c r="B29" s="5" t="s">
        <v>31</v>
      </c>
      <c r="C29" s="99">
        <f>(C7/C23)</f>
        <v>0.11918604651162791</v>
      </c>
    </row>
    <row r="30" spans="1:3" x14ac:dyDescent="0.25">
      <c r="A30" s="4">
        <v>5</v>
      </c>
      <c r="B30" s="5" t="s">
        <v>32</v>
      </c>
      <c r="C30" s="99">
        <f>(C8/C23)</f>
        <v>3.7790697674418602E-2</v>
      </c>
    </row>
    <row r="31" spans="1:3" x14ac:dyDescent="0.25">
      <c r="A31" s="4">
        <v>6</v>
      </c>
      <c r="B31" s="5" t="s">
        <v>33</v>
      </c>
      <c r="C31" s="99">
        <f>(C9/C23)</f>
        <v>1.7441860465116279E-2</v>
      </c>
    </row>
    <row r="32" spans="1:3" x14ac:dyDescent="0.25">
      <c r="A32" s="4">
        <v>7</v>
      </c>
      <c r="B32" s="5" t="s">
        <v>34</v>
      </c>
      <c r="C32" s="99">
        <f>(C10/C23)</f>
        <v>1.7441860465116279E-2</v>
      </c>
    </row>
    <row r="33" spans="1:3" x14ac:dyDescent="0.25">
      <c r="A33" s="4">
        <v>8</v>
      </c>
      <c r="B33" s="5" t="s">
        <v>59</v>
      </c>
      <c r="C33" s="99">
        <f>(C11/C23)</f>
        <v>2.0348837209302327E-2</v>
      </c>
    </row>
    <row r="34" spans="1:3" x14ac:dyDescent="0.25">
      <c r="A34" s="4">
        <v>9</v>
      </c>
      <c r="B34" s="5" t="s">
        <v>36</v>
      </c>
      <c r="C34" s="99">
        <f>(C12/C23)</f>
        <v>2.616279069767442E-2</v>
      </c>
    </row>
    <row r="35" spans="1:3" x14ac:dyDescent="0.25">
      <c r="A35" s="4">
        <v>10</v>
      </c>
      <c r="B35" s="5" t="s">
        <v>37</v>
      </c>
      <c r="C35" s="99">
        <f>(C13/C23)</f>
        <v>1.7441860465116279E-2</v>
      </c>
    </row>
    <row r="36" spans="1:3" x14ac:dyDescent="0.25">
      <c r="A36" s="4">
        <v>11</v>
      </c>
      <c r="B36" s="5" t="s">
        <v>38</v>
      </c>
      <c r="C36" s="99">
        <f>(C14/C23)</f>
        <v>2.9069767441860465E-3</v>
      </c>
    </row>
    <row r="37" spans="1:3" x14ac:dyDescent="0.25">
      <c r="A37" s="4">
        <v>12</v>
      </c>
      <c r="B37" s="5" t="s">
        <v>39</v>
      </c>
      <c r="C37" s="100">
        <f>(C15/C23)</f>
        <v>1.7441860465116279E-2</v>
      </c>
    </row>
    <row r="38" spans="1:3" x14ac:dyDescent="0.25">
      <c r="A38" s="4">
        <v>13</v>
      </c>
      <c r="B38" s="5" t="s">
        <v>40</v>
      </c>
      <c r="C38" s="99">
        <f>(C16/$C23)</f>
        <v>2.9069767441860465E-3</v>
      </c>
    </row>
    <row r="39" spans="1:3" x14ac:dyDescent="0.25">
      <c r="A39" s="4">
        <v>14</v>
      </c>
      <c r="B39" s="5" t="s">
        <v>41</v>
      </c>
      <c r="C39" s="99">
        <f>(C17/C23)</f>
        <v>2.9069767441860465E-3</v>
      </c>
    </row>
    <row r="40" spans="1:3" x14ac:dyDescent="0.25">
      <c r="A40" s="4">
        <v>15</v>
      </c>
      <c r="B40" s="92" t="s">
        <v>42</v>
      </c>
      <c r="C40" s="101">
        <f>(C18/C23)</f>
        <v>0.26744186046511625</v>
      </c>
    </row>
    <row r="41" spans="1:3" x14ac:dyDescent="0.25">
      <c r="A41" s="95">
        <v>19</v>
      </c>
      <c r="B41" s="94" t="s">
        <v>46</v>
      </c>
      <c r="C41" s="99">
        <f>(C19/C23)</f>
        <v>0.13953488372093023</v>
      </c>
    </row>
    <row r="42" spans="1:3" x14ac:dyDescent="0.25">
      <c r="A42" s="8"/>
      <c r="B42" s="59"/>
      <c r="C42" s="89"/>
    </row>
    <row r="43" spans="1:3" x14ac:dyDescent="0.25">
      <c r="A43" s="8"/>
      <c r="B43" s="90"/>
      <c r="C43" s="89"/>
    </row>
    <row r="44" spans="1:3" x14ac:dyDescent="0.25">
      <c r="A44" s="8"/>
      <c r="B44" s="90"/>
      <c r="C44" s="91"/>
    </row>
    <row r="45" spans="1:3" x14ac:dyDescent="0.25">
      <c r="B45" s="59"/>
      <c r="C45" s="62"/>
    </row>
  </sheetData>
  <pageMargins left="0.7" right="0.7" top="0.75" bottom="0.75" header="0.3" footer="0.3"/>
  <pageSetup paperSize="9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003F5-51FD-4ACE-AB8F-F5EE15B5AEB2}">
  <dimension ref="A1:G47"/>
  <sheetViews>
    <sheetView workbookViewId="0"/>
  </sheetViews>
  <sheetFormatPr defaultColWidth="10.85546875" defaultRowHeight="15" x14ac:dyDescent="0.25"/>
  <cols>
    <col min="2" max="2" width="29.42578125" bestFit="1" customWidth="1"/>
    <col min="3" max="3" width="11.140625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12</v>
      </c>
    </row>
    <row r="2" spans="1:7" x14ac:dyDescent="0.25">
      <c r="E2" s="62"/>
      <c r="F2" s="62"/>
      <c r="G2" s="62"/>
    </row>
    <row r="3" spans="1:7" x14ac:dyDescent="0.25">
      <c r="A3" s="1" t="s">
        <v>25</v>
      </c>
      <c r="B3" s="2" t="s">
        <v>26</v>
      </c>
      <c r="C3" s="3" t="s">
        <v>27</v>
      </c>
      <c r="E3" s="68"/>
      <c r="F3" s="68"/>
      <c r="G3" s="68"/>
    </row>
    <row r="4" spans="1:7" x14ac:dyDescent="0.25">
      <c r="A4" s="4">
        <v>1</v>
      </c>
      <c r="B4" s="5" t="s">
        <v>28</v>
      </c>
      <c r="C4" s="6">
        <v>56</v>
      </c>
      <c r="E4" s="69"/>
      <c r="F4" s="70"/>
      <c r="G4" s="71"/>
    </row>
    <row r="5" spans="1:7" x14ac:dyDescent="0.25">
      <c r="A5" s="4">
        <v>2</v>
      </c>
      <c r="B5" s="5" t="s">
        <v>29</v>
      </c>
      <c r="C5" s="6">
        <v>36</v>
      </c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57</v>
      </c>
      <c r="E6" s="62"/>
      <c r="F6" s="62"/>
      <c r="G6" s="62"/>
    </row>
    <row r="7" spans="1:7" x14ac:dyDescent="0.25">
      <c r="A7" s="4">
        <v>4</v>
      </c>
      <c r="B7" s="5" t="s">
        <v>31</v>
      </c>
      <c r="C7" s="6">
        <v>88</v>
      </c>
    </row>
    <row r="8" spans="1:7" x14ac:dyDescent="0.25">
      <c r="A8" s="4">
        <v>5</v>
      </c>
      <c r="B8" s="5" t="s">
        <v>32</v>
      </c>
      <c r="C8" s="6">
        <v>23</v>
      </c>
    </row>
    <row r="9" spans="1:7" x14ac:dyDescent="0.25">
      <c r="A9" s="4">
        <v>6</v>
      </c>
      <c r="B9" s="5" t="s">
        <v>33</v>
      </c>
      <c r="C9" s="6">
        <v>9</v>
      </c>
    </row>
    <row r="10" spans="1:7" x14ac:dyDescent="0.25">
      <c r="A10" s="4">
        <v>7</v>
      </c>
      <c r="B10" s="5" t="s">
        <v>34</v>
      </c>
      <c r="C10" s="6">
        <v>9</v>
      </c>
    </row>
    <row r="11" spans="1:7" x14ac:dyDescent="0.25">
      <c r="A11" s="4">
        <v>8</v>
      </c>
      <c r="B11" s="5" t="s">
        <v>35</v>
      </c>
      <c r="C11" s="6">
        <v>20</v>
      </c>
    </row>
    <row r="12" spans="1:7" x14ac:dyDescent="0.25">
      <c r="A12" s="4">
        <v>9</v>
      </c>
      <c r="B12" s="5" t="s">
        <v>36</v>
      </c>
      <c r="C12" s="6">
        <v>3</v>
      </c>
    </row>
    <row r="13" spans="1:7" x14ac:dyDescent="0.25">
      <c r="A13" s="4">
        <v>10</v>
      </c>
      <c r="B13" s="5" t="s">
        <v>37</v>
      </c>
      <c r="C13" s="6">
        <v>5</v>
      </c>
    </row>
    <row r="14" spans="1:7" x14ac:dyDescent="0.25">
      <c r="A14" s="4">
        <v>11</v>
      </c>
      <c r="B14" s="5" t="s">
        <v>38</v>
      </c>
      <c r="C14" s="6">
        <v>3</v>
      </c>
    </row>
    <row r="15" spans="1:7" x14ac:dyDescent="0.25">
      <c r="A15" s="4">
        <v>12</v>
      </c>
      <c r="B15" s="5" t="s">
        <v>39</v>
      </c>
      <c r="C15" s="6">
        <v>2</v>
      </c>
    </row>
    <row r="16" spans="1:7" x14ac:dyDescent="0.25">
      <c r="A16" s="4">
        <v>13</v>
      </c>
      <c r="B16" s="5" t="s">
        <v>40</v>
      </c>
      <c r="C16" s="7">
        <v>1</v>
      </c>
    </row>
    <row r="17" spans="1:3" x14ac:dyDescent="0.25">
      <c r="A17" s="4">
        <v>15</v>
      </c>
      <c r="B17" s="5" t="s">
        <v>42</v>
      </c>
      <c r="C17" s="6">
        <v>232</v>
      </c>
    </row>
    <row r="18" spans="1:3" x14ac:dyDescent="0.25">
      <c r="A18" s="4">
        <v>18</v>
      </c>
      <c r="B18" s="5" t="s">
        <v>45</v>
      </c>
      <c r="C18" s="6">
        <v>10</v>
      </c>
    </row>
    <row r="19" spans="1:3" x14ac:dyDescent="0.25">
      <c r="A19" s="4">
        <v>19</v>
      </c>
      <c r="B19" s="5" t="s">
        <v>46</v>
      </c>
      <c r="C19" s="6">
        <v>88</v>
      </c>
    </row>
    <row r="20" spans="1:3" x14ac:dyDescent="0.25">
      <c r="A20" s="4">
        <v>25</v>
      </c>
      <c r="B20" s="5" t="s">
        <v>51</v>
      </c>
      <c r="C20" s="6">
        <v>1</v>
      </c>
    </row>
    <row r="21" spans="1:3" x14ac:dyDescent="0.25">
      <c r="A21" s="8"/>
      <c r="B21" s="3" t="s">
        <v>52</v>
      </c>
      <c r="C21" s="6">
        <v>643</v>
      </c>
    </row>
    <row r="22" spans="1:3" x14ac:dyDescent="0.25">
      <c r="A22" s="8"/>
      <c r="B22" s="5" t="s">
        <v>53</v>
      </c>
      <c r="C22" s="6"/>
    </row>
    <row r="23" spans="1:3" x14ac:dyDescent="0.25">
      <c r="A23" s="8"/>
      <c r="B23" s="5" t="s">
        <v>54</v>
      </c>
      <c r="C23" s="36"/>
    </row>
    <row r="24" spans="1:3" x14ac:dyDescent="0.25">
      <c r="B24" s="23" t="s">
        <v>55</v>
      </c>
      <c r="C24" s="96">
        <v>643</v>
      </c>
    </row>
    <row r="25" spans="1:3" x14ac:dyDescent="0.25">
      <c r="B25" s="23"/>
      <c r="C25" s="97"/>
    </row>
    <row r="26" spans="1:3" x14ac:dyDescent="0.25">
      <c r="A26" s="1" t="s">
        <v>25</v>
      </c>
      <c r="B26" s="2" t="s">
        <v>26</v>
      </c>
      <c r="C26" s="10" t="s">
        <v>56</v>
      </c>
    </row>
    <row r="27" spans="1:3" x14ac:dyDescent="0.25">
      <c r="A27" s="4">
        <v>1</v>
      </c>
      <c r="B27" s="5" t="s">
        <v>28</v>
      </c>
      <c r="C27" s="11">
        <f>C4/$C$24</f>
        <v>8.7091757387247282E-2</v>
      </c>
    </row>
    <row r="28" spans="1:3" x14ac:dyDescent="0.25">
      <c r="A28" s="4">
        <v>2</v>
      </c>
      <c r="B28" s="5" t="s">
        <v>29</v>
      </c>
      <c r="C28" s="11">
        <f t="shared" ref="C28:C43" si="0">C5/$C$24</f>
        <v>5.5987558320373249E-2</v>
      </c>
    </row>
    <row r="29" spans="1:3" x14ac:dyDescent="0.25">
      <c r="A29" s="4">
        <v>3</v>
      </c>
      <c r="B29" s="5" t="s">
        <v>30</v>
      </c>
      <c r="C29" s="11">
        <f t="shared" si="0"/>
        <v>8.8646967340590979E-2</v>
      </c>
    </row>
    <row r="30" spans="1:3" x14ac:dyDescent="0.25">
      <c r="A30" s="4">
        <v>4</v>
      </c>
      <c r="B30" s="5" t="s">
        <v>31</v>
      </c>
      <c r="C30" s="11">
        <f t="shared" si="0"/>
        <v>0.13685847589424571</v>
      </c>
    </row>
    <row r="31" spans="1:3" x14ac:dyDescent="0.25">
      <c r="A31" s="4">
        <v>5</v>
      </c>
      <c r="B31" s="5" t="s">
        <v>32</v>
      </c>
      <c r="C31" s="11">
        <f t="shared" si="0"/>
        <v>3.5769828926905133E-2</v>
      </c>
    </row>
    <row r="32" spans="1:3" x14ac:dyDescent="0.25">
      <c r="A32" s="4">
        <v>6</v>
      </c>
      <c r="B32" s="5" t="s">
        <v>33</v>
      </c>
      <c r="C32" s="11">
        <f t="shared" si="0"/>
        <v>1.3996889580093312E-2</v>
      </c>
    </row>
    <row r="33" spans="1:3" x14ac:dyDescent="0.25">
      <c r="A33" s="4">
        <v>7</v>
      </c>
      <c r="B33" s="5" t="s">
        <v>34</v>
      </c>
      <c r="C33" s="11">
        <f t="shared" si="0"/>
        <v>1.3996889580093312E-2</v>
      </c>
    </row>
    <row r="34" spans="1:3" x14ac:dyDescent="0.25">
      <c r="A34" s="4">
        <v>8</v>
      </c>
      <c r="B34" s="5" t="s">
        <v>35</v>
      </c>
      <c r="C34" s="11">
        <f t="shared" si="0"/>
        <v>3.110419906687403E-2</v>
      </c>
    </row>
    <row r="35" spans="1:3" x14ac:dyDescent="0.25">
      <c r="A35" s="4">
        <v>9</v>
      </c>
      <c r="B35" s="5" t="s">
        <v>36</v>
      </c>
      <c r="C35" s="11">
        <f t="shared" si="0"/>
        <v>4.6656298600311046E-3</v>
      </c>
    </row>
    <row r="36" spans="1:3" x14ac:dyDescent="0.25">
      <c r="A36" s="4">
        <v>10</v>
      </c>
      <c r="B36" s="5" t="s">
        <v>37</v>
      </c>
      <c r="C36" s="11">
        <f t="shared" si="0"/>
        <v>7.7760497667185074E-3</v>
      </c>
    </row>
    <row r="37" spans="1:3" x14ac:dyDescent="0.25">
      <c r="A37" s="4">
        <v>11</v>
      </c>
      <c r="B37" s="5" t="s">
        <v>38</v>
      </c>
      <c r="C37" s="11">
        <f t="shared" si="0"/>
        <v>4.6656298600311046E-3</v>
      </c>
    </row>
    <row r="38" spans="1:3" x14ac:dyDescent="0.25">
      <c r="A38" s="4">
        <v>12</v>
      </c>
      <c r="B38" s="5" t="s">
        <v>39</v>
      </c>
      <c r="C38" s="11">
        <f t="shared" si="0"/>
        <v>3.1104199066874028E-3</v>
      </c>
    </row>
    <row r="39" spans="1:3" x14ac:dyDescent="0.25">
      <c r="A39" s="4">
        <v>13</v>
      </c>
      <c r="B39" s="5" t="s">
        <v>40</v>
      </c>
      <c r="C39" s="11">
        <f t="shared" si="0"/>
        <v>1.5552099533437014E-3</v>
      </c>
    </row>
    <row r="40" spans="1:3" x14ac:dyDescent="0.25">
      <c r="A40" s="4">
        <v>15</v>
      </c>
      <c r="B40" s="5" t="s">
        <v>42</v>
      </c>
      <c r="C40" s="11">
        <f t="shared" si="0"/>
        <v>0.36080870917573871</v>
      </c>
    </row>
    <row r="41" spans="1:3" x14ac:dyDescent="0.25">
      <c r="A41" s="4">
        <v>18</v>
      </c>
      <c r="B41" s="5" t="s">
        <v>45</v>
      </c>
      <c r="C41" s="11">
        <f t="shared" si="0"/>
        <v>1.5552099533437015E-2</v>
      </c>
    </row>
    <row r="42" spans="1:3" x14ac:dyDescent="0.25">
      <c r="A42" s="4">
        <v>19</v>
      </c>
      <c r="B42" s="92" t="s">
        <v>46</v>
      </c>
      <c r="C42" s="93">
        <f t="shared" si="0"/>
        <v>0.13685847589424571</v>
      </c>
    </row>
    <row r="43" spans="1:3" x14ac:dyDescent="0.25">
      <c r="A43" s="95">
        <v>25</v>
      </c>
      <c r="B43" s="94" t="s">
        <v>51</v>
      </c>
      <c r="C43" s="11">
        <f t="shared" si="0"/>
        <v>1.5552099533437014E-3</v>
      </c>
    </row>
    <row r="44" spans="1:3" x14ac:dyDescent="0.25">
      <c r="A44" s="8"/>
      <c r="B44" s="59"/>
      <c r="C44" s="89"/>
    </row>
    <row r="45" spans="1:3" x14ac:dyDescent="0.25">
      <c r="A45" s="8"/>
      <c r="B45" s="90"/>
      <c r="C45" s="89"/>
    </row>
    <row r="46" spans="1:3" x14ac:dyDescent="0.25">
      <c r="A46" s="8"/>
      <c r="B46" s="90"/>
      <c r="C46" s="91"/>
    </row>
    <row r="47" spans="1:3" x14ac:dyDescent="0.25">
      <c r="B47" s="59"/>
      <c r="C47" s="62"/>
    </row>
  </sheetData>
  <pageMargins left="0.7" right="0.7" top="0.75" bottom="0.75" header="0.3" footer="0.3"/>
  <pageSetup paperSize="9"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877A-3D11-44AC-B94D-F5C974B3BD5E}">
  <dimension ref="A1:G49"/>
  <sheetViews>
    <sheetView workbookViewId="0"/>
  </sheetViews>
  <sheetFormatPr defaultColWidth="10.85546875" defaultRowHeight="15" x14ac:dyDescent="0.25"/>
  <cols>
    <col min="2" max="2" width="29.42578125" bestFit="1" customWidth="1"/>
    <col min="3" max="3" width="11.140625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73" t="s">
        <v>13</v>
      </c>
    </row>
    <row r="3" spans="1:7" x14ac:dyDescent="0.25">
      <c r="A3" s="1" t="s">
        <v>25</v>
      </c>
      <c r="B3" s="2" t="s">
        <v>26</v>
      </c>
      <c r="C3" s="23" t="s">
        <v>27</v>
      </c>
      <c r="D3" s="62"/>
      <c r="E3" s="68"/>
      <c r="F3" s="68"/>
      <c r="G3" s="68"/>
    </row>
    <row r="4" spans="1:7" x14ac:dyDescent="0.25">
      <c r="A4" s="4">
        <v>1</v>
      </c>
      <c r="B4" s="5" t="s">
        <v>28</v>
      </c>
      <c r="C4" s="25">
        <v>188</v>
      </c>
      <c r="D4" s="62"/>
      <c r="E4" s="69"/>
      <c r="F4" s="70"/>
      <c r="G4" s="71"/>
    </row>
    <row r="5" spans="1:7" x14ac:dyDescent="0.25">
      <c r="A5" s="4">
        <v>2</v>
      </c>
      <c r="B5" s="5" t="s">
        <v>29</v>
      </c>
      <c r="C5" s="25">
        <v>66</v>
      </c>
      <c r="D5" s="62"/>
      <c r="E5" s="69"/>
      <c r="F5" s="72"/>
      <c r="G5" s="33"/>
    </row>
    <row r="6" spans="1:7" x14ac:dyDescent="0.25">
      <c r="A6" s="4">
        <v>3</v>
      </c>
      <c r="B6" s="5" t="s">
        <v>30</v>
      </c>
      <c r="C6" s="6">
        <v>152</v>
      </c>
    </row>
    <row r="7" spans="1:7" x14ac:dyDescent="0.25">
      <c r="A7" s="4">
        <v>4</v>
      </c>
      <c r="B7" s="5" t="s">
        <v>31</v>
      </c>
      <c r="C7" s="6">
        <v>232</v>
      </c>
    </row>
    <row r="8" spans="1:7" x14ac:dyDescent="0.25">
      <c r="A8" s="4">
        <v>5</v>
      </c>
      <c r="B8" s="5" t="s">
        <v>32</v>
      </c>
      <c r="C8" s="6">
        <v>68</v>
      </c>
    </row>
    <row r="9" spans="1:7" x14ac:dyDescent="0.25">
      <c r="A9" s="4">
        <v>6</v>
      </c>
      <c r="B9" s="5" t="s">
        <v>33</v>
      </c>
      <c r="C9" s="6">
        <v>29</v>
      </c>
    </row>
    <row r="10" spans="1:7" x14ac:dyDescent="0.25">
      <c r="A10" s="4">
        <v>7</v>
      </c>
      <c r="B10" s="5" t="s">
        <v>34</v>
      </c>
      <c r="C10" s="6">
        <v>15</v>
      </c>
    </row>
    <row r="11" spans="1:7" x14ac:dyDescent="0.25">
      <c r="A11" s="4">
        <v>8</v>
      </c>
      <c r="B11" s="5" t="s">
        <v>35</v>
      </c>
      <c r="C11" s="6">
        <v>17</v>
      </c>
    </row>
    <row r="12" spans="1:7" x14ac:dyDescent="0.25">
      <c r="A12" s="4">
        <v>9</v>
      </c>
      <c r="B12" s="5" t="s">
        <v>36</v>
      </c>
      <c r="C12" s="6">
        <v>12</v>
      </c>
    </row>
    <row r="13" spans="1:7" x14ac:dyDescent="0.25">
      <c r="A13" s="4">
        <v>10</v>
      </c>
      <c r="B13" s="5" t="s">
        <v>37</v>
      </c>
      <c r="C13" s="6">
        <v>16</v>
      </c>
    </row>
    <row r="14" spans="1:7" x14ac:dyDescent="0.25">
      <c r="A14" s="4">
        <v>11</v>
      </c>
      <c r="B14" s="5" t="s">
        <v>38</v>
      </c>
      <c r="C14" s="6">
        <v>13</v>
      </c>
    </row>
    <row r="15" spans="1:7" x14ac:dyDescent="0.25">
      <c r="A15" s="4">
        <v>12</v>
      </c>
      <c r="B15" s="5" t="s">
        <v>39</v>
      </c>
      <c r="C15" s="6">
        <v>6</v>
      </c>
    </row>
    <row r="16" spans="1:7" x14ac:dyDescent="0.25">
      <c r="A16" s="4">
        <v>14</v>
      </c>
      <c r="B16" s="5" t="s">
        <v>41</v>
      </c>
      <c r="C16" s="6">
        <v>1</v>
      </c>
    </row>
    <row r="17" spans="1:3" x14ac:dyDescent="0.25">
      <c r="A17" s="4">
        <v>15</v>
      </c>
      <c r="B17" s="5" t="s">
        <v>42</v>
      </c>
      <c r="C17" s="6">
        <v>243</v>
      </c>
    </row>
    <row r="18" spans="1:3" x14ac:dyDescent="0.25">
      <c r="A18" s="4">
        <v>16</v>
      </c>
      <c r="B18" s="5" t="s">
        <v>43</v>
      </c>
      <c r="C18" s="6">
        <v>2</v>
      </c>
    </row>
    <row r="19" spans="1:3" x14ac:dyDescent="0.25">
      <c r="A19" s="4">
        <v>18</v>
      </c>
      <c r="B19" s="5" t="s">
        <v>45</v>
      </c>
      <c r="C19" s="6">
        <v>4</v>
      </c>
    </row>
    <row r="20" spans="1:3" x14ac:dyDescent="0.25">
      <c r="A20" s="4">
        <v>19</v>
      </c>
      <c r="B20" s="5" t="s">
        <v>46</v>
      </c>
      <c r="C20" s="6">
        <v>269</v>
      </c>
    </row>
    <row r="21" spans="1:3" x14ac:dyDescent="0.25">
      <c r="A21" s="4">
        <v>23</v>
      </c>
      <c r="B21" s="5" t="s">
        <v>49</v>
      </c>
      <c r="C21" s="6">
        <v>1</v>
      </c>
    </row>
    <row r="22" spans="1:3" x14ac:dyDescent="0.25">
      <c r="A22" s="8"/>
      <c r="B22" s="3" t="s">
        <v>52</v>
      </c>
      <c r="C22" s="6">
        <f>SUM(C4:C21)</f>
        <v>1334</v>
      </c>
    </row>
    <row r="23" spans="1:3" x14ac:dyDescent="0.25">
      <c r="A23" s="8"/>
      <c r="B23" s="5" t="s">
        <v>53</v>
      </c>
      <c r="C23" s="6">
        <v>1</v>
      </c>
    </row>
    <row r="24" spans="1:3" x14ac:dyDescent="0.25">
      <c r="A24" s="8"/>
      <c r="B24" s="5" t="s">
        <v>54</v>
      </c>
      <c r="C24" s="36">
        <v>3</v>
      </c>
    </row>
    <row r="25" spans="1:3" x14ac:dyDescent="0.25">
      <c r="B25" s="23" t="s">
        <v>55</v>
      </c>
      <c r="C25" s="96">
        <v>1338</v>
      </c>
    </row>
    <row r="26" spans="1:3" x14ac:dyDescent="0.25">
      <c r="B26" s="23"/>
      <c r="C26" s="97"/>
    </row>
    <row r="27" spans="1:3" x14ac:dyDescent="0.25">
      <c r="A27" s="1" t="s">
        <v>25</v>
      </c>
      <c r="B27" s="2" t="s">
        <v>26</v>
      </c>
      <c r="C27" s="10" t="s">
        <v>56</v>
      </c>
    </row>
    <row r="28" spans="1:3" x14ac:dyDescent="0.25">
      <c r="A28" s="4">
        <v>1</v>
      </c>
      <c r="B28" s="5" t="s">
        <v>28</v>
      </c>
      <c r="C28" s="11">
        <f>C4/$C$25</f>
        <v>0.14050822122571002</v>
      </c>
    </row>
    <row r="29" spans="1:3" x14ac:dyDescent="0.25">
      <c r="A29" s="4">
        <v>2</v>
      </c>
      <c r="B29" s="5" t="s">
        <v>29</v>
      </c>
      <c r="C29" s="11">
        <f t="shared" ref="C29:C45" si="0">C5/$C$25</f>
        <v>4.9327354260089683E-2</v>
      </c>
    </row>
    <row r="30" spans="1:3" x14ac:dyDescent="0.25">
      <c r="A30" s="4">
        <v>3</v>
      </c>
      <c r="B30" s="5" t="s">
        <v>30</v>
      </c>
      <c r="C30" s="11">
        <f t="shared" si="0"/>
        <v>0.11360239162929746</v>
      </c>
    </row>
    <row r="31" spans="1:3" x14ac:dyDescent="0.25">
      <c r="A31" s="4">
        <v>4</v>
      </c>
      <c r="B31" s="5" t="s">
        <v>31</v>
      </c>
      <c r="C31" s="11">
        <f t="shared" si="0"/>
        <v>0.17339312406576982</v>
      </c>
    </row>
    <row r="32" spans="1:3" x14ac:dyDescent="0.25">
      <c r="A32" s="4">
        <v>5</v>
      </c>
      <c r="B32" s="5" t="s">
        <v>32</v>
      </c>
      <c r="C32" s="11">
        <f t="shared" si="0"/>
        <v>5.0822122571001493E-2</v>
      </c>
    </row>
    <row r="33" spans="1:3" x14ac:dyDescent="0.25">
      <c r="A33" s="4">
        <v>6</v>
      </c>
      <c r="B33" s="5" t="s">
        <v>33</v>
      </c>
      <c r="C33" s="11">
        <f t="shared" si="0"/>
        <v>2.1674140508221227E-2</v>
      </c>
    </row>
    <row r="34" spans="1:3" x14ac:dyDescent="0.25">
      <c r="A34" s="4">
        <v>7</v>
      </c>
      <c r="B34" s="5" t="s">
        <v>34</v>
      </c>
      <c r="C34" s="11">
        <f t="shared" si="0"/>
        <v>1.1210762331838564E-2</v>
      </c>
    </row>
    <row r="35" spans="1:3" x14ac:dyDescent="0.25">
      <c r="A35" s="4">
        <v>8</v>
      </c>
      <c r="B35" s="5" t="s">
        <v>35</v>
      </c>
      <c r="C35" s="11">
        <f t="shared" si="0"/>
        <v>1.2705530642750373E-2</v>
      </c>
    </row>
    <row r="36" spans="1:3" x14ac:dyDescent="0.25">
      <c r="A36" s="4">
        <v>9</v>
      </c>
      <c r="B36" s="5" t="s">
        <v>36</v>
      </c>
      <c r="C36" s="11">
        <f t="shared" si="0"/>
        <v>8.9686098654708519E-3</v>
      </c>
    </row>
    <row r="37" spans="1:3" x14ac:dyDescent="0.25">
      <c r="A37" s="4">
        <v>10</v>
      </c>
      <c r="B37" s="5" t="s">
        <v>37</v>
      </c>
      <c r="C37" s="11">
        <f t="shared" si="0"/>
        <v>1.195814648729447E-2</v>
      </c>
    </row>
    <row r="38" spans="1:3" x14ac:dyDescent="0.25">
      <c r="A38" s="4">
        <v>11</v>
      </c>
      <c r="B38" s="5" t="s">
        <v>38</v>
      </c>
      <c r="C38" s="11">
        <f t="shared" si="0"/>
        <v>9.7159940209267555E-3</v>
      </c>
    </row>
    <row r="39" spans="1:3" x14ac:dyDescent="0.25">
      <c r="A39" s="4">
        <v>12</v>
      </c>
      <c r="B39" s="5" t="s">
        <v>39</v>
      </c>
      <c r="C39" s="11">
        <f t="shared" si="0"/>
        <v>4.4843049327354259E-3</v>
      </c>
    </row>
    <row r="40" spans="1:3" x14ac:dyDescent="0.25">
      <c r="A40" s="4">
        <v>14</v>
      </c>
      <c r="B40" s="5" t="s">
        <v>41</v>
      </c>
      <c r="C40" s="11">
        <f t="shared" si="0"/>
        <v>7.4738415545590436E-4</v>
      </c>
    </row>
    <row r="41" spans="1:3" x14ac:dyDescent="0.25">
      <c r="A41" s="4">
        <v>15</v>
      </c>
      <c r="B41" s="5" t="s">
        <v>42</v>
      </c>
      <c r="C41" s="11">
        <f t="shared" si="0"/>
        <v>0.18161434977578475</v>
      </c>
    </row>
    <row r="42" spans="1:3" x14ac:dyDescent="0.25">
      <c r="A42" s="4">
        <v>16</v>
      </c>
      <c r="B42" s="5" t="s">
        <v>43</v>
      </c>
      <c r="C42" s="11">
        <f t="shared" si="0"/>
        <v>1.4947683109118087E-3</v>
      </c>
    </row>
    <row r="43" spans="1:3" x14ac:dyDescent="0.25">
      <c r="A43" s="4">
        <v>18</v>
      </c>
      <c r="B43" s="5" t="s">
        <v>45</v>
      </c>
      <c r="C43" s="11">
        <f t="shared" si="0"/>
        <v>2.9895366218236174E-3</v>
      </c>
    </row>
    <row r="44" spans="1:3" x14ac:dyDescent="0.25">
      <c r="A44" s="4">
        <v>19</v>
      </c>
      <c r="B44" s="92" t="s">
        <v>46</v>
      </c>
      <c r="C44" s="93">
        <f t="shared" si="0"/>
        <v>0.20104633781763825</v>
      </c>
    </row>
    <row r="45" spans="1:3" x14ac:dyDescent="0.25">
      <c r="A45" s="95">
        <v>23</v>
      </c>
      <c r="B45" s="94" t="s">
        <v>49</v>
      </c>
      <c r="C45" s="11">
        <f t="shared" si="0"/>
        <v>7.4738415545590436E-4</v>
      </c>
    </row>
    <row r="46" spans="1:3" x14ac:dyDescent="0.25">
      <c r="A46" s="8"/>
      <c r="B46" s="59"/>
      <c r="C46" s="89"/>
    </row>
    <row r="47" spans="1:3" x14ac:dyDescent="0.25">
      <c r="A47" s="8"/>
      <c r="B47" s="90"/>
      <c r="C47" s="89"/>
    </row>
    <row r="48" spans="1:3" x14ac:dyDescent="0.25">
      <c r="A48" s="8"/>
      <c r="B48" s="90"/>
      <c r="C48" s="91"/>
    </row>
    <row r="49" spans="2:3" x14ac:dyDescent="0.25">
      <c r="B49" s="59"/>
      <c r="C49" s="62"/>
    </row>
  </sheetData>
  <pageMargins left="0.7" right="0.7" top="0.75" bottom="0.75" header="0.3" footer="0.3"/>
  <pageSetup paperSize="9" orientation="portrait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473E-8494-4B52-8CA8-78A701B19BE9}">
  <dimension ref="A1:G53"/>
  <sheetViews>
    <sheetView workbookViewId="0">
      <selection activeCell="D2" sqref="D2"/>
    </sheetView>
  </sheetViews>
  <sheetFormatPr defaultColWidth="10.85546875" defaultRowHeight="15" x14ac:dyDescent="0.25"/>
  <cols>
    <col min="2" max="2" width="29.42578125" bestFit="1" customWidth="1"/>
    <col min="3" max="3" width="11.140625" bestFit="1" customWidth="1"/>
    <col min="4" max="5" width="9.140625"/>
    <col min="6" max="6" width="24.140625" customWidth="1"/>
    <col min="7" max="7" width="32.5703125" customWidth="1"/>
  </cols>
  <sheetData>
    <row r="1" spans="1:7" ht="18.75" x14ac:dyDescent="0.3">
      <c r="A1" s="102" t="s">
        <v>62</v>
      </c>
    </row>
    <row r="3" spans="1:7" x14ac:dyDescent="0.25">
      <c r="A3" s="1" t="s">
        <v>25</v>
      </c>
      <c r="B3" s="2" t="s">
        <v>26</v>
      </c>
      <c r="C3" s="3" t="s">
        <v>27</v>
      </c>
      <c r="E3" s="31"/>
      <c r="F3" s="31"/>
      <c r="G3" s="31"/>
    </row>
    <row r="4" spans="1:7" x14ac:dyDescent="0.25">
      <c r="A4" s="4">
        <v>1</v>
      </c>
      <c r="B4" s="5" t="s">
        <v>28</v>
      </c>
      <c r="C4" s="6">
        <v>109</v>
      </c>
      <c r="E4" s="12"/>
      <c r="F4" s="38"/>
      <c r="G4" s="32"/>
    </row>
    <row r="5" spans="1:7" x14ac:dyDescent="0.25">
      <c r="A5" s="4">
        <v>2</v>
      </c>
      <c r="B5" s="5" t="s">
        <v>29</v>
      </c>
      <c r="C5" s="6">
        <v>70</v>
      </c>
      <c r="E5" s="12"/>
      <c r="F5" s="39"/>
      <c r="G5" s="33"/>
    </row>
    <row r="6" spans="1:7" x14ac:dyDescent="0.25">
      <c r="A6" s="4">
        <v>3</v>
      </c>
      <c r="B6" s="5" t="s">
        <v>30</v>
      </c>
      <c r="C6" s="6">
        <v>206</v>
      </c>
    </row>
    <row r="7" spans="1:7" x14ac:dyDescent="0.25">
      <c r="A7" s="4">
        <v>4</v>
      </c>
      <c r="B7" s="5" t="s">
        <v>31</v>
      </c>
      <c r="C7" s="6">
        <v>328</v>
      </c>
    </row>
    <row r="8" spans="1:7" x14ac:dyDescent="0.25">
      <c r="A8" s="4">
        <v>5</v>
      </c>
      <c r="B8" s="5" t="s">
        <v>32</v>
      </c>
      <c r="C8" s="6">
        <v>42</v>
      </c>
    </row>
    <row r="9" spans="1:7" x14ac:dyDescent="0.25">
      <c r="A9" s="4">
        <v>6</v>
      </c>
      <c r="B9" s="5" t="s">
        <v>33</v>
      </c>
      <c r="C9" s="6">
        <v>39</v>
      </c>
    </row>
    <row r="10" spans="1:7" x14ac:dyDescent="0.25">
      <c r="A10" s="4">
        <v>7</v>
      </c>
      <c r="B10" s="5" t="s">
        <v>34</v>
      </c>
      <c r="C10" s="6">
        <v>39</v>
      </c>
    </row>
    <row r="11" spans="1:7" x14ac:dyDescent="0.25">
      <c r="A11" s="4">
        <v>8</v>
      </c>
      <c r="B11" s="5" t="s">
        <v>35</v>
      </c>
      <c r="C11" s="6">
        <v>24</v>
      </c>
    </row>
    <row r="12" spans="1:7" x14ac:dyDescent="0.25">
      <c r="A12" s="4">
        <v>9</v>
      </c>
      <c r="B12" s="5" t="s">
        <v>36</v>
      </c>
      <c r="C12" s="6">
        <v>10</v>
      </c>
    </row>
    <row r="13" spans="1:7" x14ac:dyDescent="0.25">
      <c r="A13" s="4">
        <v>10</v>
      </c>
      <c r="B13" s="5" t="s">
        <v>37</v>
      </c>
      <c r="C13" s="6">
        <v>13</v>
      </c>
    </row>
    <row r="14" spans="1:7" x14ac:dyDescent="0.25">
      <c r="A14" s="4">
        <v>11</v>
      </c>
      <c r="B14" s="5" t="s">
        <v>38</v>
      </c>
      <c r="C14" s="6">
        <v>12</v>
      </c>
    </row>
    <row r="15" spans="1:7" x14ac:dyDescent="0.25">
      <c r="A15" s="4">
        <v>12</v>
      </c>
      <c r="B15" s="5" t="s">
        <v>39</v>
      </c>
      <c r="C15" s="6">
        <v>1</v>
      </c>
    </row>
    <row r="16" spans="1:7" x14ac:dyDescent="0.25">
      <c r="A16" s="4">
        <v>13</v>
      </c>
      <c r="B16" s="5" t="s">
        <v>40</v>
      </c>
      <c r="C16" s="7">
        <v>12</v>
      </c>
    </row>
    <row r="17" spans="1:4" x14ac:dyDescent="0.25">
      <c r="A17" s="4">
        <v>14</v>
      </c>
      <c r="B17" s="5" t="s">
        <v>41</v>
      </c>
      <c r="C17" s="6">
        <v>3</v>
      </c>
    </row>
    <row r="18" spans="1:4" x14ac:dyDescent="0.25">
      <c r="A18" s="4">
        <v>15</v>
      </c>
      <c r="B18" s="5" t="s">
        <v>42</v>
      </c>
      <c r="C18" s="6">
        <v>153</v>
      </c>
    </row>
    <row r="19" spans="1:4" x14ac:dyDescent="0.25">
      <c r="A19" s="4">
        <v>16</v>
      </c>
      <c r="B19" s="5" t="s">
        <v>43</v>
      </c>
      <c r="C19" s="6">
        <v>3</v>
      </c>
    </row>
    <row r="20" spans="1:4" x14ac:dyDescent="0.25">
      <c r="A20" s="4">
        <v>18</v>
      </c>
      <c r="B20" s="5" t="s">
        <v>45</v>
      </c>
      <c r="C20" s="6">
        <v>1</v>
      </c>
    </row>
    <row r="21" spans="1:4" x14ac:dyDescent="0.25">
      <c r="A21" s="4">
        <v>19</v>
      </c>
      <c r="B21" s="5" t="s">
        <v>46</v>
      </c>
      <c r="C21" s="6">
        <v>202</v>
      </c>
    </row>
    <row r="22" spans="1:4" x14ac:dyDescent="0.25">
      <c r="A22" s="4">
        <v>20</v>
      </c>
      <c r="B22" s="5" t="s">
        <v>47</v>
      </c>
      <c r="C22" s="6">
        <v>3</v>
      </c>
    </row>
    <row r="23" spans="1:4" x14ac:dyDescent="0.25">
      <c r="A23" s="4">
        <v>25</v>
      </c>
      <c r="B23" s="5" t="s">
        <v>51</v>
      </c>
      <c r="C23" s="6">
        <v>2</v>
      </c>
    </row>
    <row r="24" spans="1:4" x14ac:dyDescent="0.25">
      <c r="A24" s="8"/>
      <c r="B24" s="3" t="s">
        <v>52</v>
      </c>
      <c r="C24" s="6">
        <f>SUM(C4:C23)</f>
        <v>1272</v>
      </c>
    </row>
    <row r="25" spans="1:4" x14ac:dyDescent="0.25">
      <c r="A25" s="8"/>
      <c r="B25" s="5" t="s">
        <v>53</v>
      </c>
      <c r="C25" s="6"/>
    </row>
    <row r="26" spans="1:4" x14ac:dyDescent="0.25">
      <c r="A26" s="8"/>
      <c r="B26" s="5" t="s">
        <v>54</v>
      </c>
      <c r="C26" s="36">
        <v>5</v>
      </c>
    </row>
    <row r="27" spans="1:4" x14ac:dyDescent="0.25">
      <c r="B27" s="23" t="s">
        <v>55</v>
      </c>
      <c r="C27" s="96">
        <v>1277</v>
      </c>
    </row>
    <row r="28" spans="1:4" x14ac:dyDescent="0.25">
      <c r="B28" s="23"/>
      <c r="C28" s="97"/>
    </row>
    <row r="29" spans="1:4" x14ac:dyDescent="0.25">
      <c r="A29" s="1" t="s">
        <v>25</v>
      </c>
      <c r="B29" s="2" t="s">
        <v>26</v>
      </c>
      <c r="C29" s="10" t="s">
        <v>56</v>
      </c>
    </row>
    <row r="30" spans="1:4" x14ac:dyDescent="0.25">
      <c r="A30" s="4">
        <v>1</v>
      </c>
      <c r="B30" s="5" t="s">
        <v>28</v>
      </c>
      <c r="C30" s="11">
        <f>C4/$C$27</f>
        <v>8.5356303837118244E-2</v>
      </c>
      <c r="D30" s="16"/>
    </row>
    <row r="31" spans="1:4" x14ac:dyDescent="0.25">
      <c r="A31" s="4">
        <v>2</v>
      </c>
      <c r="B31" s="5" t="s">
        <v>29</v>
      </c>
      <c r="C31" s="11">
        <f t="shared" ref="C31:C49" si="0">C5/$C$27</f>
        <v>5.4815974941268601E-2</v>
      </c>
    </row>
    <row r="32" spans="1:4" x14ac:dyDescent="0.25">
      <c r="A32" s="4">
        <v>3</v>
      </c>
      <c r="B32" s="5" t="s">
        <v>30</v>
      </c>
      <c r="C32" s="11">
        <f t="shared" si="0"/>
        <v>0.16131558339859045</v>
      </c>
    </row>
    <row r="33" spans="1:3" x14ac:dyDescent="0.25">
      <c r="A33" s="4">
        <v>4</v>
      </c>
      <c r="B33" s="5" t="s">
        <v>31</v>
      </c>
      <c r="C33" s="11">
        <f t="shared" si="0"/>
        <v>0.25685199686765858</v>
      </c>
    </row>
    <row r="34" spans="1:3" x14ac:dyDescent="0.25">
      <c r="A34" s="4">
        <v>5</v>
      </c>
      <c r="B34" s="5" t="s">
        <v>32</v>
      </c>
      <c r="C34" s="11">
        <f t="shared" si="0"/>
        <v>3.2889584964761159E-2</v>
      </c>
    </row>
    <row r="35" spans="1:3" x14ac:dyDescent="0.25">
      <c r="A35" s="4">
        <v>6</v>
      </c>
      <c r="B35" s="5" t="s">
        <v>33</v>
      </c>
      <c r="C35" s="11">
        <f t="shared" si="0"/>
        <v>3.0540328895849646E-2</v>
      </c>
    </row>
    <row r="36" spans="1:3" x14ac:dyDescent="0.25">
      <c r="A36" s="4">
        <v>7</v>
      </c>
      <c r="B36" s="5" t="s">
        <v>34</v>
      </c>
      <c r="C36" s="11">
        <f t="shared" si="0"/>
        <v>3.0540328895849646E-2</v>
      </c>
    </row>
    <row r="37" spans="1:3" x14ac:dyDescent="0.25">
      <c r="A37" s="4">
        <v>8</v>
      </c>
      <c r="B37" s="5" t="s">
        <v>35</v>
      </c>
      <c r="C37" s="11">
        <f t="shared" si="0"/>
        <v>1.8794048551292093E-2</v>
      </c>
    </row>
    <row r="38" spans="1:3" x14ac:dyDescent="0.25">
      <c r="A38" s="4">
        <v>9</v>
      </c>
      <c r="B38" s="5" t="s">
        <v>36</v>
      </c>
      <c r="C38" s="11">
        <f t="shared" si="0"/>
        <v>7.8308535630383716E-3</v>
      </c>
    </row>
    <row r="39" spans="1:3" x14ac:dyDescent="0.25">
      <c r="A39" s="4">
        <v>10</v>
      </c>
      <c r="B39" s="5" t="s">
        <v>37</v>
      </c>
      <c r="C39" s="11">
        <f t="shared" si="0"/>
        <v>1.0180109631949883E-2</v>
      </c>
    </row>
    <row r="40" spans="1:3" x14ac:dyDescent="0.25">
      <c r="A40" s="4">
        <v>11</v>
      </c>
      <c r="B40" s="5" t="s">
        <v>38</v>
      </c>
      <c r="C40" s="11">
        <f t="shared" si="0"/>
        <v>9.3970242756460463E-3</v>
      </c>
    </row>
    <row r="41" spans="1:3" x14ac:dyDescent="0.25">
      <c r="A41" s="4">
        <v>12</v>
      </c>
      <c r="B41" s="5" t="s">
        <v>39</v>
      </c>
      <c r="C41" s="11">
        <f t="shared" si="0"/>
        <v>7.8308535630383712E-4</v>
      </c>
    </row>
    <row r="42" spans="1:3" x14ac:dyDescent="0.25">
      <c r="A42" s="4">
        <v>13</v>
      </c>
      <c r="B42" s="5" t="s">
        <v>40</v>
      </c>
      <c r="C42" s="11">
        <f t="shared" si="0"/>
        <v>9.3970242756460463E-3</v>
      </c>
    </row>
    <row r="43" spans="1:3" x14ac:dyDescent="0.25">
      <c r="A43" s="4">
        <v>14</v>
      </c>
      <c r="B43" s="5" t="s">
        <v>41</v>
      </c>
      <c r="C43" s="11">
        <f t="shared" si="0"/>
        <v>2.3492560689115116E-3</v>
      </c>
    </row>
    <row r="44" spans="1:3" x14ac:dyDescent="0.25">
      <c r="A44" s="4">
        <v>15</v>
      </c>
      <c r="B44" s="5" t="s">
        <v>42</v>
      </c>
      <c r="C44" s="11">
        <f t="shared" si="0"/>
        <v>0.11981205951448708</v>
      </c>
    </row>
    <row r="45" spans="1:3" x14ac:dyDescent="0.25">
      <c r="A45" s="4">
        <v>16</v>
      </c>
      <c r="B45" s="5" t="s">
        <v>43</v>
      </c>
      <c r="C45" s="11">
        <f t="shared" si="0"/>
        <v>2.3492560689115116E-3</v>
      </c>
    </row>
    <row r="46" spans="1:3" x14ac:dyDescent="0.25">
      <c r="A46" s="4">
        <v>18</v>
      </c>
      <c r="B46" s="5" t="s">
        <v>45</v>
      </c>
      <c r="C46" s="11">
        <f t="shared" si="0"/>
        <v>7.8308535630383712E-4</v>
      </c>
    </row>
    <row r="47" spans="1:3" x14ac:dyDescent="0.25">
      <c r="A47" s="4">
        <v>19</v>
      </c>
      <c r="B47" s="5" t="s">
        <v>46</v>
      </c>
      <c r="C47" s="11">
        <f t="shared" si="0"/>
        <v>0.1581832419733751</v>
      </c>
    </row>
    <row r="48" spans="1:3" x14ac:dyDescent="0.25">
      <c r="A48" s="4">
        <v>20</v>
      </c>
      <c r="B48" s="92" t="s">
        <v>47</v>
      </c>
      <c r="C48" s="93">
        <f t="shared" si="0"/>
        <v>2.3492560689115116E-3</v>
      </c>
    </row>
    <row r="49" spans="1:3" x14ac:dyDescent="0.25">
      <c r="A49" s="95">
        <v>25</v>
      </c>
      <c r="B49" s="94" t="s">
        <v>51</v>
      </c>
      <c r="C49" s="11">
        <f t="shared" si="0"/>
        <v>1.5661707126076742E-3</v>
      </c>
    </row>
    <row r="50" spans="1:3" x14ac:dyDescent="0.25">
      <c r="A50" s="8"/>
      <c r="B50" s="59"/>
      <c r="C50" s="89"/>
    </row>
    <row r="51" spans="1:3" x14ac:dyDescent="0.25">
      <c r="A51" s="8"/>
      <c r="B51" s="90"/>
      <c r="C51" s="89"/>
    </row>
    <row r="52" spans="1:3" x14ac:dyDescent="0.25">
      <c r="A52" s="8"/>
      <c r="B52" s="90"/>
      <c r="C52" s="91"/>
    </row>
    <row r="53" spans="1:3" x14ac:dyDescent="0.25">
      <c r="B53" s="59"/>
      <c r="C53" s="62"/>
    </row>
  </sheetData>
  <pageMargins left="0.7" right="0.7" top="0.75" bottom="0.75" header="0.3" footer="0.3"/>
  <pageSetup paperSize="9" orientation="portrait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tenaam xmlns="bd37a6be-1a63-4d93-bab4-85fb348b1069">/sites/ow-werkomg-verkiezingen</Sitenaam>
    <c9555a5d75ea45459c485b5bc5619d47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OW-KCC</TermName>
          <TermId xmlns="http://schemas.microsoft.com/office/infopath/2007/PartnerControls">6cb59bf6-3663-44a0-aa64-5bc6fd5c2d40</TermId>
        </TermInfo>
      </Terms>
    </c9555a5d75ea45459c485b5bc5619d47>
    <e8b9f9cac66945448abed9f71f009dbb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0.0 - Bestuur en ondersteuning</TermName>
          <TermId xmlns="http://schemas.microsoft.com/office/infopath/2007/PartnerControls">fad8819e-2af6-4873-a860-9291055f713c</TermId>
        </TermInfo>
      </Terms>
    </e8b9f9cac66945448abed9f71f009dbb>
    <pd50c43e94894024a73443235b9c5599 xmlns="bd37a6be-1a63-4d93-bab4-85fb348b1069">
      <Terms xmlns="http://schemas.microsoft.com/office/infopath/2007/PartnerControls"/>
    </pd50c43e94894024a73443235b9c5599>
    <h094006d2ad9401f9b7d73498d7056c6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519689bf-6b82-4ac4-acfb-f627d324f32a</TermId>
        </TermInfo>
      </Terms>
    </h094006d2ad9401f9b7d73498d7056c6>
    <Ontstaanscontext xmlns="bd37a6be-1a63-4d93-bab4-85fb348b1069">Schild, Maaike</Ontstaanscontext>
    <l72b65e41614461b9b237d2ca8dc3bfa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NL-WeGOW</TermName>
          <TermId xmlns="http://schemas.microsoft.com/office/infopath/2007/PartnerControls">23638754-1e36-494c-99eb-f24fbb967dd7</TermId>
        </TermInfo>
      </Terms>
    </l72b65e41614461b9b237d2ca8dc3bfa>
    <jf3007396e7347cea609257d9eaa4ca6 xmlns="bd37a6be-1a63-4d93-bab4-85fb348b1069">
      <Terms xmlns="http://schemas.microsoft.com/office/infopath/2007/PartnerControls"/>
    </jf3007396e7347cea609257d9eaa4ca6>
    <ge0bf3e4aade45a29e5e49763c92758f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 vertrouwelijk</TermName>
          <TermId xmlns="http://schemas.microsoft.com/office/infopath/2007/PartnerControls">0cccda81-4174-49df-8a69-bbc4c740eef7</TermId>
        </TermInfo>
      </Terms>
    </ge0bf3e4aade45a29e5e49763c92758f>
    <lcf76f155ced4ddcb4097134ff3c332f xmlns="7d4b1be4-2d5e-41e7-8ed8-fc7031a37ca2">
      <Terms xmlns="http://schemas.microsoft.com/office/infopath/2007/PartnerControls"/>
    </lcf76f155ced4ddcb4097134ff3c332f>
    <TaxCatchAll xmlns="bd37a6be-1a63-4d93-bab4-85fb348b1069">
      <Value>5</Value>
      <Value>4</Value>
      <Value>3</Value>
      <Value>2</Value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rkdocument" ma:contentTypeID="0x0101009E09A07EAE32BD41B62ED68F405AE96D004256D184037F464EA6F13A0253FF0C3B" ma:contentTypeVersion="32" ma:contentTypeDescription="" ma:contentTypeScope="" ma:versionID="5bf7effd61f5819f10d7d244bc260172">
  <xsd:schema xmlns:xsd="http://www.w3.org/2001/XMLSchema" xmlns:xs="http://www.w3.org/2001/XMLSchema" xmlns:p="http://schemas.microsoft.com/office/2006/metadata/properties" xmlns:ns2="bd37a6be-1a63-4d93-bab4-85fb348b1069" xmlns:ns3="7d4b1be4-2d5e-41e7-8ed8-fc7031a37ca2" targetNamespace="http://schemas.microsoft.com/office/2006/metadata/properties" ma:root="true" ma:fieldsID="e8cba24bc298d644d495ec2a7cd8d077" ns2:_="" ns3:_="">
    <xsd:import namespace="bd37a6be-1a63-4d93-bab4-85fb348b1069"/>
    <xsd:import namespace="7d4b1be4-2d5e-41e7-8ed8-fc7031a37ca2"/>
    <xsd:element name="properties">
      <xsd:complexType>
        <xsd:sequence>
          <xsd:element name="documentManagement">
            <xsd:complexType>
              <xsd:all>
                <xsd:element ref="ns2:Ontstaanscontext" minOccurs="0"/>
                <xsd:element ref="ns2:Sitenaam" minOccurs="0"/>
                <xsd:element ref="ns2:jf3007396e7347cea609257d9eaa4ca6" minOccurs="0"/>
                <xsd:element ref="ns2:ge0bf3e4aade45a29e5e49763c92758f" minOccurs="0"/>
                <xsd:element ref="ns2:h094006d2ad9401f9b7d73498d7056c6" minOccurs="0"/>
                <xsd:element ref="ns2:e8b9f9cac66945448abed9f71f009dbb" minOccurs="0"/>
                <xsd:element ref="ns2:c9555a5d75ea45459c485b5bc5619d47" minOccurs="0"/>
                <xsd:element ref="ns2:l72b65e41614461b9b237d2ca8dc3bfa" minOccurs="0"/>
                <xsd:element ref="ns2:TaxCatchAllLabel" minOccurs="0"/>
                <xsd:element ref="ns2:pd50c43e94894024a73443235b9c5599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a6be-1a63-4d93-bab4-85fb348b1069" elementFormDefault="qualified">
    <xsd:import namespace="http://schemas.microsoft.com/office/2006/documentManagement/types"/>
    <xsd:import namespace="http://schemas.microsoft.com/office/infopath/2007/PartnerControls"/>
    <xsd:element name="Ontstaanscontext" ma:index="9" nillable="true" ma:displayName="Ontstaanscontext" ma:default="Schild, Maaike" ma:description="Voor een projectsite de naam van de projectleider, voor teamsite een teamleider, programma-site een programmaleider, werkomgeving de naam van de eigenaar." ma:internalName="Ontstaanscontext" ma:readOnly="false">
      <xsd:simpleType>
        <xsd:restriction base="dms:Text">
          <xsd:maxLength value="255"/>
        </xsd:restriction>
      </xsd:simpleType>
    </xsd:element>
    <xsd:element name="Sitenaam" ma:index="10" nillable="true" ma:displayName="SiteURL" ma:default="/sites/ow-werkomg-verkiezingen" ma:description="Geef hier de naam aan van site zoals die in de URL is opgenomen." ma:internalName="Sitenaam" ma:readOnly="false">
      <xsd:simpleType>
        <xsd:restriction base="dms:Text">
          <xsd:maxLength value="255"/>
        </xsd:restriction>
      </xsd:simpleType>
    </xsd:element>
    <xsd:element name="jf3007396e7347cea609257d9eaa4ca6" ma:index="11" nillable="true" ma:taxonomy="true" ma:internalName="jf3007396e7347cea609257d9eaa4ca6" ma:taxonomyFieldName="Documentstatus" ma:displayName="Documentstatus" ma:readOnly="false" ma:default="" ma:fieldId="{3f300739-6e73-47ce-a609-257d9eaa4ca6}" ma:sspId="6ff162f9-bf57-4ff8-9921-ebf521560e7a" ma:termSetId="df263a78-4b63-4c83-a7ac-21294fe37c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e0bf3e4aade45a29e5e49763c92758f" ma:index="12" nillable="true" ma:taxonomy="true" ma:internalName="ge0bf3e4aade45a29e5e49763c92758f" ma:taxonomyFieldName="Vertrouwelijkheid" ma:displayName="Vertrouwelijkheidsniveau" ma:readOnly="false" ma:default="5;#Intern vertrouwelijk|0cccda81-4174-49df-8a69-bbc4c740eef7" ma:fieldId="{0e0bf3e4-aade-45a2-9e5e-49763c92758f}" ma:sspId="6ff162f9-bf57-4ff8-9921-ebf521560e7a" ma:termSetId="36d4dbb1-8162-4df7-926f-7eb4a1653e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94006d2ad9401f9b7d73498d7056c6" ma:index="13" nillable="true" ma:taxonomy="true" ma:internalName="h094006d2ad9401f9b7d73498d7056c6" ma:taxonomyFieldName="Documenttaal" ma:displayName="Documenttaal" ma:readOnly="false" ma:default="2;#Nederlands|519689bf-6b82-4ac4-acfb-f627d324f32a" ma:fieldId="{1094006d-2ad9-401f-9b7d-73498d7056c6}" ma:sspId="6ff162f9-bf57-4ff8-9921-ebf521560e7a" ma:termSetId="37a38ab8-7bb6-40c5-82f3-f62a9099af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b9f9cac66945448abed9f71f009dbb" ma:index="14" nillable="true" ma:taxonomy="true" ma:internalName="e8b9f9cac66945448abed9f71f009dbb" ma:taxonomyFieldName="Classificatie" ma:displayName="Classificatie" ma:readOnly="false" ma:default="1;#0.0 - Bestuur en ondersteuning|fad8819e-2af6-4873-a860-9291055f713c" ma:fieldId="{e8b9f9ca-c669-4544-8abe-d9f71f009dbb}" ma:sspId="6ff162f9-bf57-4ff8-9921-ebf521560e7a" ma:termSetId="25037ff8-8bfd-471d-9dee-4d1c3613d0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9555a5d75ea45459c485b5bc5619d47" ma:index="16" nillable="true" ma:taxonomy="true" ma:internalName="c9555a5d75ea45459c485b5bc5619d47" ma:taxonomyFieldName="Organisatie" ma:displayName="Organisatie" ma:readOnly="false" ma:default="4;#OW-KCC|6cb59bf6-3663-44a0-aa64-5bc6fd5c2d40" ma:fieldId="{c9555a5d-75ea-4545-9c48-5b5bc5619d47}" ma:sspId="6ff162f9-bf57-4ff8-9921-ebf521560e7a" ma:termSetId="4b9568b4-c90d-4062-992b-bc9aa4a2ee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72b65e41614461b9b237d2ca8dc3bfa" ma:index="18" nillable="true" ma:taxonomy="true" ma:internalName="l72b65e41614461b9b237d2ca8dc3bfa" ma:taxonomyFieldName="Identificatiekenmerk" ma:displayName="Identificatiekenmerk" ma:readOnly="false" ma:default="3;#NL-WeGOW|23638754-1e36-494c-99eb-f24fbb967dd7" ma:fieldId="{572b65e4-1614-461b-9b23-7d2ca8dc3bfa}" ma:sspId="6ff162f9-bf57-4ff8-9921-ebf521560e7a" ma:termSetId="22d16020-4180-46cd-aecb-b536b6cd52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0" nillable="true" ma:displayName="Taxonomy Catch All Column1" ma:hidden="true" ma:list="{426bd3c0-c061-431f-aa75-d62b61ad03f3}" ma:internalName="TaxCatchAllLabel" ma:readOnly="true" ma:showField="CatchAllDataLabel" ma:web="bd37a6be-1a63-4d93-bab4-85fb348b10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d50c43e94894024a73443235b9c5599" ma:index="22" nillable="true" ma:taxonomy="true" ma:internalName="pd50c43e94894024a73443235b9c5599" ma:taxonomyFieldName="Documenttype" ma:displayName="Documenttype" ma:readOnly="false" ma:default="" ma:fieldId="{9d50c43e-9489-4024-a734-43235b9c5599}" ma:sspId="6ff162f9-bf57-4ff8-9921-ebf521560e7a" ma:termSetId="9e378132-0a24-4983-9c6e-8d7bbbefb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426bd3c0-c061-431f-aa75-d62b61ad03f3}" ma:internalName="TaxCatchAll" ma:readOnly="false" ma:showField="CatchAllData" ma:web="bd37a6be-1a63-4d93-bab4-85fb348b10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b1be4-2d5e-41e7-8ed8-fc7031a37c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6" nillable="true" ma:taxonomy="true" ma:internalName="lcf76f155ced4ddcb4097134ff3c332f" ma:taxonomyFieldName="MediaServiceImageTags" ma:displayName="Afbeeldingtags" ma:readOnly="false" ma:fieldId="{5cf76f15-5ced-4ddc-b409-7134ff3c332f}" ma:taxonomyMulti="true" ma:sspId="6ff162f9-bf57-4ff8-9921-ebf521560e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CF91AD-ED81-4813-8DCE-9EA526678345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d4b1be4-2d5e-41e7-8ed8-fc7031a37ca2"/>
    <ds:schemaRef ds:uri="bd37a6be-1a63-4d93-bab4-85fb348b106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F2AE93-70A3-4C07-97D4-DEA3180C44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9C5B0-8963-4602-A680-FBBD76CCF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a6be-1a63-4d93-bab4-85fb348b1069"/>
    <ds:schemaRef ds:uri="7d4b1be4-2d5e-41e7-8ed8-fc7031a37c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Opkomst per locatie</vt:lpstr>
      <vt:lpstr>Gemeentehuis</vt:lpstr>
      <vt:lpstr>SPOC park</vt:lpstr>
      <vt:lpstr>Weijtendaal</vt:lpstr>
      <vt:lpstr>Stichting 't Langhuus</vt:lpstr>
      <vt:lpstr>Dorpshuis Herxen</vt:lpstr>
      <vt:lpstr>Buurthuis Elshof</vt:lpstr>
      <vt:lpstr>Logtenberg op de Boerhaar</vt:lpstr>
      <vt:lpstr>De Bastiaan</vt:lpstr>
      <vt:lpstr>Averbergen</vt:lpstr>
      <vt:lpstr>Holstohus</vt:lpstr>
      <vt:lpstr>Eetcafé Boskamp</vt:lpstr>
      <vt:lpstr>Buurthuis Den Nul</vt:lpstr>
      <vt:lpstr>Het wapen van Wesepe</vt:lpstr>
      <vt:lpstr>Dorpshuis De Bongerd</vt:lpstr>
      <vt:lpstr>Marle - Westhoff</vt:lpstr>
      <vt:lpstr>Stemmen per partij totaal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Brand. Berber</dc:creator>
  <cp:keywords/>
  <dc:description/>
  <cp:lastModifiedBy>Brand. Berber</cp:lastModifiedBy>
  <cp:revision/>
  <dcterms:created xsi:type="dcterms:W3CDTF">2023-11-07T14:11:17Z</dcterms:created>
  <dcterms:modified xsi:type="dcterms:W3CDTF">2023-11-23T13:15:26Z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0x0101009E09A07EAE32BD41B62ED68F405AE96D004256D184037F464EA6F13A0253FF0C3B</vt:lpwstr>
  </property>
  <property fmtid="{D5CDD505-2E9C-101B-9397-08002B2CF9AE}" pid="3" name="Classificatie">
    <vt:lpwstr>1;#0.0 - Bestuur en ondersteuning|fad8819e-2af6-4873-a860-9291055f713c</vt:lpwstr>
  </property>
  <property fmtid="{D5CDD505-2E9C-101B-9397-08002B2CF9AE}" pid="4" name="Organisatie">
    <vt:lpwstr>4;#OW-KCC|6cb59bf6-3663-44a0-aa64-5bc6fd5c2d40</vt:lpwstr>
  </property>
  <property fmtid="{D5CDD505-2E9C-101B-9397-08002B2CF9AE}" pid="5" name="MediaServiceImageTags">
    <vt:lpwstr/>
  </property>
  <property fmtid="{D5CDD505-2E9C-101B-9397-08002B2CF9AE}" pid="6" name="Documenttaal">
    <vt:lpwstr>2;#Nederlands|519689bf-6b82-4ac4-acfb-f627d324f32a</vt:lpwstr>
  </property>
  <property fmtid="{D5CDD505-2E9C-101B-9397-08002B2CF9AE}" pid="7" name="Documenttype">
    <vt:lpwstr/>
  </property>
  <property fmtid="{D5CDD505-2E9C-101B-9397-08002B2CF9AE}" pid="8" name="Documentstatus">
    <vt:lpwstr/>
  </property>
  <property fmtid="{D5CDD505-2E9C-101B-9397-08002B2CF9AE}" pid="9" name="Identificatiekenmerk">
    <vt:lpwstr>3;#NL-WeGOW|23638754-1e36-494c-99eb-f24fbb967dd7</vt:lpwstr>
  </property>
  <property fmtid="{D5CDD505-2E9C-101B-9397-08002B2CF9AE}" pid="10" name="Vertrouwelijkheid">
    <vt:lpwstr>5;#Intern vertrouwelijk|0cccda81-4174-49df-8a69-bbc4c740eef7</vt:lpwstr>
  </property>
</Properties>
</file>