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venter-my.sharepoint.com/personal/b_brand_olst-wijhe_nl/Documents/Verkiezingen/"/>
    </mc:Choice>
  </mc:AlternateContent>
  <xr:revisionPtr revIDLastSave="0" documentId="8_{1AB5C1CA-DDBC-4804-9E83-CDA89838FABD}" xr6:coauthVersionLast="47" xr6:coauthVersionMax="47" xr10:uidLastSave="{00000000-0000-0000-0000-000000000000}"/>
  <bookViews>
    <workbookView xWindow="-120" yWindow="-120" windowWidth="29040" windowHeight="15840" xr2:uid="{E3E0F4B1-83F0-4444-A3C6-3C68EB7C3C76}"/>
  </bookViews>
  <sheets>
    <sheet name="Stemmen per partij tota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 l="1"/>
  <c r="C32" i="1"/>
  <c r="H83" i="1"/>
  <c r="E83" i="1"/>
  <c r="F83" i="1" s="1"/>
  <c r="C83" i="1"/>
  <c r="C36" i="1" l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1" i="1"/>
  <c r="C62" i="1"/>
  <c r="C35" i="1"/>
</calcChain>
</file>

<file path=xl/sharedStrings.xml><?xml version="1.0" encoding="utf-8"?>
<sst xmlns="http://schemas.openxmlformats.org/spreadsheetml/2006/main" count="92" uniqueCount="59">
  <si>
    <t>Definitieve uitslag Tweede Kamerverkiezingen 2023 (totaal)</t>
  </si>
  <si>
    <t>Lijst</t>
  </si>
  <si>
    <t>Partij</t>
  </si>
  <si>
    <t>VVD</t>
  </si>
  <si>
    <t>D66</t>
  </si>
  <si>
    <t>GL/PvdA</t>
  </si>
  <si>
    <t>PVV</t>
  </si>
  <si>
    <t>CDA</t>
  </si>
  <si>
    <t>SP</t>
  </si>
  <si>
    <t>FvD</t>
  </si>
  <si>
    <t>Partij voor de Dieren</t>
  </si>
  <si>
    <t>CU</t>
  </si>
  <si>
    <t>Volt</t>
  </si>
  <si>
    <t>JA21</t>
  </si>
  <si>
    <t>SGP</t>
  </si>
  <si>
    <t>DENK</t>
  </si>
  <si>
    <t>50PLUS</t>
  </si>
  <si>
    <t>BBB</t>
  </si>
  <si>
    <t>BIJ1</t>
  </si>
  <si>
    <t>Piratenpartij - De Groenen</t>
  </si>
  <si>
    <t>BVNL / Groep van Haga</t>
  </si>
  <si>
    <t>NSC</t>
  </si>
  <si>
    <t>Splinter</t>
  </si>
  <si>
    <t>LP (Libertaire Partij)</t>
  </si>
  <si>
    <t>LEF - Voor de Nieuwe Generatie</t>
  </si>
  <si>
    <t>SvN - Samen voor Nederland</t>
  </si>
  <si>
    <t>NL met een PLAN</t>
  </si>
  <si>
    <t>Partij vd Sport</t>
  </si>
  <si>
    <t>Totaal geldig</t>
  </si>
  <si>
    <t>Ongeldig</t>
  </si>
  <si>
    <t>Blanco</t>
  </si>
  <si>
    <t>Totaal uitgebrachte stemmen</t>
  </si>
  <si>
    <t>Percentage</t>
  </si>
  <si>
    <t>Opkomst per locatie</t>
  </si>
  <si>
    <t>Nummer</t>
  </si>
  <si>
    <t>Locatie</t>
  </si>
  <si>
    <t>%</t>
  </si>
  <si>
    <t>Hele dag</t>
  </si>
  <si>
    <t>Gemeentehuis</t>
  </si>
  <si>
    <t>SPOC park</t>
  </si>
  <si>
    <t>Weijtendaal - Wijhe* (tot 12u)</t>
  </si>
  <si>
    <t>Stichting 't Langhuus - Wijhe</t>
  </si>
  <si>
    <t>Dorpshuis Herxen</t>
  </si>
  <si>
    <t>Buurthuis Elshof</t>
  </si>
  <si>
    <t>Logtenberg op de Boerhaar</t>
  </si>
  <si>
    <t>De Bastiaan - Olst</t>
  </si>
  <si>
    <t>Averbergen</t>
  </si>
  <si>
    <t>Holstohus</t>
  </si>
  <si>
    <t>Eetcafé Boskamp</t>
  </si>
  <si>
    <t>Buurthuis Den Nul</t>
  </si>
  <si>
    <t>Het wapen van Wesepe</t>
  </si>
  <si>
    <t>Dorpshuis de Bongerd - Welsum</t>
  </si>
  <si>
    <t>Westhoff - Marle</t>
  </si>
  <si>
    <t>Totaal</t>
  </si>
  <si>
    <t>Landelijk</t>
  </si>
  <si>
    <t>Aantal stemgerechtigden</t>
  </si>
  <si>
    <t xml:space="preserve"> 14.00u</t>
  </si>
  <si>
    <t xml:space="preserve"> 19.00u</t>
  </si>
  <si>
    <t xml:space="preserve">Aantal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</si>
</sst>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FFFF"/>
      <name val="Arial"/>
    </font>
    <font>
      <sz val="10"/>
      <color theme="1"/>
      <name val="Arial"/>
    </font>
    <font>
      <b/>
      <sz val="12"/>
      <color theme="1"/>
      <name val="Arial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/>
    <xf numFmtId="0" fontId="4" fillId="0" borderId="2" xfId="0" applyFont="1" applyBorder="1" applyAlignment="1">
      <alignment horizontal="right" vertical="center"/>
    </xf>
    <xf numFmtId="0" fontId="5" fillId="0" borderId="1" xfId="0" quotePrefix="1" applyFont="1" applyBorder="1" applyAlignment="1">
      <alignment vertical="center"/>
    </xf>
    <xf numFmtId="0" fontId="3" fillId="0" borderId="1" xfId="0" applyFont="1" applyBorder="1"/>
    <xf numFmtId="0" fontId="0" fillId="0" borderId="1" xfId="0" applyBorder="1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0" fontId="3" fillId="0" borderId="3" xfId="0" applyFont="1" applyBorder="1"/>
    <xf numFmtId="0" fontId="7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9" fontId="8" fillId="0" borderId="0" xfId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64" fontId="14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9" fontId="8" fillId="0" borderId="0" xfId="0" applyNumberFormat="1" applyFont="1" applyAlignment="1">
      <alignment horizontal="right"/>
    </xf>
    <xf numFmtId="0" fontId="16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/>
    <xf numFmtId="165" fontId="3" fillId="0" borderId="2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4" fontId="5" fillId="0" borderId="3" xfId="0" applyNumberFormat="1" applyFont="1" applyBorder="1"/>
    <xf numFmtId="3" fontId="5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3" fillId="0" borderId="2" xfId="0" applyFont="1" applyFill="1" applyBorder="1"/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/>
    <xf numFmtId="0" fontId="0" fillId="0" borderId="0" xfId="0" applyBorder="1"/>
    <xf numFmtId="0" fontId="17" fillId="0" borderId="1" xfId="0" applyFont="1" applyBorder="1" applyAlignment="1">
      <alignment horizontal="right" vertical="center"/>
    </xf>
    <xf numFmtId="165" fontId="18" fillId="0" borderId="2" xfId="0" applyNumberFormat="1" applyFont="1" applyBorder="1" applyAlignment="1">
      <alignment horizontal="right" vertical="center"/>
    </xf>
    <xf numFmtId="165" fontId="18" fillId="0" borderId="3" xfId="0" applyNumberFormat="1" applyFont="1" applyBorder="1" applyAlignment="1">
      <alignment horizontal="right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Aantal stemmen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'Stemmen per partij totaal'!$B$4:$B$28</c:f>
              <c:strCache>
                <c:ptCount val="25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Piratenpartij - De Groenen</c:v>
                </c:pt>
                <c:pt idx="17">
                  <c:v>BVNL / Groep van Haga</c:v>
                </c:pt>
                <c:pt idx="18">
                  <c:v>NSC</c:v>
                </c:pt>
                <c:pt idx="19">
                  <c:v>Splinter</c:v>
                </c:pt>
                <c:pt idx="20">
                  <c:v>LP (Libertaire Partij)</c:v>
                </c:pt>
                <c:pt idx="21">
                  <c:v>LEF - Voor de Nieuwe Generatie</c:v>
                </c:pt>
                <c:pt idx="22">
                  <c:v>SvN - Samen voor Nederland</c:v>
                </c:pt>
                <c:pt idx="23">
                  <c:v>NL met een PLAN</c:v>
                </c:pt>
                <c:pt idx="24">
                  <c:v>Partij vd Sport</c:v>
                </c:pt>
              </c:strCache>
            </c:strRef>
          </c:cat>
          <c:val>
            <c:numRef>
              <c:f>'Stemmen per partij totaal'!$C$4:$C$28</c:f>
              <c:numCache>
                <c:formatCode>General</c:formatCode>
                <c:ptCount val="25"/>
                <c:pt idx="0">
                  <c:v>1553</c:v>
                </c:pt>
                <c:pt idx="1">
                  <c:v>624</c:v>
                </c:pt>
                <c:pt idx="2">
                  <c:v>1886</c:v>
                </c:pt>
                <c:pt idx="3">
                  <c:v>2515</c:v>
                </c:pt>
                <c:pt idx="4">
                  <c:v>490</c:v>
                </c:pt>
                <c:pt idx="5">
                  <c:v>286</c:v>
                </c:pt>
                <c:pt idx="6">
                  <c:v>198</c:v>
                </c:pt>
                <c:pt idx="7">
                  <c:v>276</c:v>
                </c:pt>
                <c:pt idx="8">
                  <c:v>144</c:v>
                </c:pt>
                <c:pt idx="9">
                  <c:v>173</c:v>
                </c:pt>
                <c:pt idx="10">
                  <c:v>82</c:v>
                </c:pt>
                <c:pt idx="11">
                  <c:v>58</c:v>
                </c:pt>
                <c:pt idx="12">
                  <c:v>45</c:v>
                </c:pt>
                <c:pt idx="13">
                  <c:v>40</c:v>
                </c:pt>
                <c:pt idx="14">
                  <c:v>2049</c:v>
                </c:pt>
                <c:pt idx="15">
                  <c:v>24</c:v>
                </c:pt>
                <c:pt idx="16">
                  <c:v>9</c:v>
                </c:pt>
                <c:pt idx="17">
                  <c:v>50</c:v>
                </c:pt>
                <c:pt idx="18">
                  <c:v>2113</c:v>
                </c:pt>
                <c:pt idx="19">
                  <c:v>13</c:v>
                </c:pt>
                <c:pt idx="20">
                  <c:v>8</c:v>
                </c:pt>
                <c:pt idx="21" formatCode="#,##0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A-48D7-8D95-DC32DA8B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684000"/>
        <c:axId val="292685440"/>
      </c:barChart>
      <c:catAx>
        <c:axId val="292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5440"/>
        <c:crosses val="autoZero"/>
        <c:auto val="1"/>
        <c:lblAlgn val="ctr"/>
        <c:lblOffset val="100"/>
        <c:noMultiLvlLbl val="0"/>
      </c:catAx>
      <c:valAx>
        <c:axId val="292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26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9-407A-9086-098B311E3A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9-407A-9086-098B311E3A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9-407A-9086-098B311E3A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9-407A-9086-098B311E3A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89-407A-9086-098B311E3A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989-407A-9086-098B311E3AA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989-407A-9086-098B311E3AA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989-407A-9086-098B311E3AA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989-407A-9086-098B311E3AA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989-407A-9086-098B311E3AA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989-407A-9086-098B311E3AA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989-407A-9086-098B311E3AA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989-407A-9086-098B311E3AA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989-407A-9086-098B311E3AA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989-407A-9086-098B311E3AA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989-407A-9086-098B311E3AA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989-407A-9086-098B311E3AA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989-407A-9086-098B311E3AA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989-407A-9086-098B311E3AA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989-407A-9086-098B311E3AA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989-407A-9086-098B311E3AA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989-407A-9086-098B311E3AA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989-407A-9086-098B311E3AA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989-407A-9086-098B311E3AA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0989-407A-9086-098B311E3A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'Stemmen per partij totaal'!$B$35:$B$59</c:f>
              <c:strCache>
                <c:ptCount val="25"/>
                <c:pt idx="0">
                  <c:v>VVD</c:v>
                </c:pt>
                <c:pt idx="1">
                  <c:v>D66</c:v>
                </c:pt>
                <c:pt idx="2">
                  <c:v>GL/PvdA</c:v>
                </c:pt>
                <c:pt idx="3">
                  <c:v>PVV</c:v>
                </c:pt>
                <c:pt idx="4">
                  <c:v>CDA</c:v>
                </c:pt>
                <c:pt idx="5">
                  <c:v>SP</c:v>
                </c:pt>
                <c:pt idx="6">
                  <c:v>FvD</c:v>
                </c:pt>
                <c:pt idx="7">
                  <c:v>Partij voor de Dieren</c:v>
                </c:pt>
                <c:pt idx="8">
                  <c:v>CU</c:v>
                </c:pt>
                <c:pt idx="9">
                  <c:v>Volt</c:v>
                </c:pt>
                <c:pt idx="10">
                  <c:v>JA21</c:v>
                </c:pt>
                <c:pt idx="11">
                  <c:v>SGP</c:v>
                </c:pt>
                <c:pt idx="12">
                  <c:v>DENK</c:v>
                </c:pt>
                <c:pt idx="13">
                  <c:v>50PLUS</c:v>
                </c:pt>
                <c:pt idx="14">
                  <c:v>BBB</c:v>
                </c:pt>
                <c:pt idx="15">
                  <c:v>BIJ1</c:v>
                </c:pt>
                <c:pt idx="16">
                  <c:v>Piratenpartij - De Groenen</c:v>
                </c:pt>
                <c:pt idx="17">
                  <c:v>BVNL / Groep van Haga</c:v>
                </c:pt>
                <c:pt idx="18">
                  <c:v>NSC</c:v>
                </c:pt>
                <c:pt idx="19">
                  <c:v>Splinter</c:v>
                </c:pt>
                <c:pt idx="20">
                  <c:v>LP (Libertaire Partij)</c:v>
                </c:pt>
                <c:pt idx="21">
                  <c:v>LEF - Voor de Nieuwe Generatie</c:v>
                </c:pt>
                <c:pt idx="22">
                  <c:v>SvN - Samen voor Nederland</c:v>
                </c:pt>
                <c:pt idx="23">
                  <c:v>NL met een PLAN</c:v>
                </c:pt>
                <c:pt idx="24">
                  <c:v>Partij vd Sport</c:v>
                </c:pt>
              </c:strCache>
            </c:strRef>
          </c:cat>
          <c:val>
            <c:numRef>
              <c:f>'Stemmen per partij totaal'!$C$35:$C$59</c:f>
              <c:numCache>
                <c:formatCode>0.0%</c:formatCode>
                <c:ptCount val="25"/>
                <c:pt idx="0">
                  <c:v>0.12218725413060583</c:v>
                </c:pt>
                <c:pt idx="1">
                  <c:v>4.9095200629425649E-2</c:v>
                </c:pt>
                <c:pt idx="2">
                  <c:v>0.14838709677419354</c:v>
                </c:pt>
                <c:pt idx="3">
                  <c:v>0.1978756884343037</c:v>
                </c:pt>
                <c:pt idx="4">
                  <c:v>3.8552321007081038E-2</c:v>
                </c:pt>
                <c:pt idx="5">
                  <c:v>2.2501966955153423E-2</c:v>
                </c:pt>
                <c:pt idx="6">
                  <c:v>1.5578284815106216E-2</c:v>
                </c:pt>
                <c:pt idx="7">
                  <c:v>2.1715184893784423E-2</c:v>
                </c:pt>
                <c:pt idx="8">
                  <c:v>1.1329661683713611E-2</c:v>
                </c:pt>
                <c:pt idx="9">
                  <c:v>1.3611329661683713E-2</c:v>
                </c:pt>
                <c:pt idx="10">
                  <c:v>6.4516129032258064E-3</c:v>
                </c:pt>
                <c:pt idx="11">
                  <c:v>4.5633359559402046E-3</c:v>
                </c:pt>
                <c:pt idx="12">
                  <c:v>3.5405192761605035E-3</c:v>
                </c:pt>
                <c:pt idx="13">
                  <c:v>3.1471282454760031E-3</c:v>
                </c:pt>
                <c:pt idx="14">
                  <c:v>0.16121164437450827</c:v>
                </c:pt>
                <c:pt idx="15">
                  <c:v>1.8882769472856019E-3</c:v>
                </c:pt>
                <c:pt idx="16">
                  <c:v>7.0810385523210071E-4</c:v>
                </c:pt>
                <c:pt idx="17">
                  <c:v>3.9339103068450039E-3</c:v>
                </c:pt>
                <c:pt idx="18">
                  <c:v>0.16624704956726988</c:v>
                </c:pt>
                <c:pt idx="19">
                  <c:v>1.022816679779701E-3</c:v>
                </c:pt>
                <c:pt idx="20">
                  <c:v>6.2942564909520063E-4</c:v>
                </c:pt>
                <c:pt idx="21">
                  <c:v>2.3603461841070024E-4</c:v>
                </c:pt>
                <c:pt idx="22">
                  <c:v>2.3603461841070024E-4</c:v>
                </c:pt>
                <c:pt idx="23">
                  <c:v>6.2942564909520063E-4</c:v>
                </c:pt>
                <c:pt idx="24">
                  <c:v>1.2588512981904013E-3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E-46CD-8F83-DDDEFBDE72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38100</xdr:rowOff>
    </xdr:from>
    <xdr:to>
      <xdr:col>19</xdr:col>
      <xdr:colOff>659534</xdr:colOff>
      <xdr:row>23</xdr:row>
      <xdr:rowOff>9525</xdr:rowOff>
    </xdr:to>
    <xdr:graphicFrame macro="">
      <xdr:nvGraphicFramePr>
        <xdr:cNvPr id="4" name="Grafiek 1">
          <a:extLst>
            <a:ext uri="{FF2B5EF4-FFF2-40B4-BE49-F238E27FC236}">
              <a16:creationId xmlns:a16="http://schemas.microsoft.com/office/drawing/2014/main" id="{AF59998D-03EA-10A3-430E-AEF662240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66674</xdr:colOff>
      <xdr:row>24</xdr:row>
      <xdr:rowOff>47624</xdr:rowOff>
    </xdr:from>
    <xdr:to>
      <xdr:col>17</xdr:col>
      <xdr:colOff>685800</xdr:colOff>
      <xdr:row>59</xdr:row>
      <xdr:rowOff>32327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F430750-52C5-5DE3-47F1-093972C39BD8}"/>
            </a:ext>
            <a:ext uri="{147F2762-F138-4A5C-976F-8EAC2B608ADB}">
              <a16:predDERef xmlns:a16="http://schemas.microsoft.com/office/drawing/2014/main" pred="{AF59998D-03EA-10A3-430E-AEF662240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6C03A-8BC3-447F-BD93-04B666325811}">
  <dimension ref="A1:O87"/>
  <sheetViews>
    <sheetView tabSelected="1" zoomScaleNormal="100" workbookViewId="0">
      <selection activeCell="T41" sqref="T41"/>
    </sheetView>
  </sheetViews>
  <sheetFormatPr defaultColWidth="10.85546875" defaultRowHeight="15" customHeight="1" x14ac:dyDescent="0.25"/>
  <cols>
    <col min="2" max="2" width="30" bestFit="1" customWidth="1"/>
    <col min="3" max="3" width="11" bestFit="1" customWidth="1"/>
    <col min="4" max="4" width="4.5703125" bestFit="1" customWidth="1"/>
    <col min="6" max="6" width="4.5703125" bestFit="1" customWidth="1"/>
    <col min="7" max="7" width="8.42578125" bestFit="1" customWidth="1"/>
    <col min="8" max="8" width="5.140625" bestFit="1" customWidth="1"/>
    <col min="12" max="12" width="40.5703125" bestFit="1" customWidth="1"/>
    <col min="13" max="13" width="6.42578125" bestFit="1" customWidth="1"/>
  </cols>
  <sheetData>
    <row r="1" spans="1:14" ht="18.75" x14ac:dyDescent="0.3">
      <c r="A1" s="45" t="s">
        <v>0</v>
      </c>
    </row>
    <row r="3" spans="1:14" x14ac:dyDescent="0.25">
      <c r="A3" s="1" t="s">
        <v>1</v>
      </c>
      <c r="B3" s="2" t="s">
        <v>2</v>
      </c>
      <c r="C3" s="3" t="s">
        <v>58</v>
      </c>
      <c r="D3" s="58"/>
      <c r="E3" s="20"/>
      <c r="F3" s="20"/>
      <c r="G3" s="20"/>
    </row>
    <row r="4" spans="1:14" x14ac:dyDescent="0.25">
      <c r="A4" s="4">
        <v>1</v>
      </c>
      <c r="B4" s="5" t="s">
        <v>3</v>
      </c>
      <c r="C4" s="6">
        <v>1553</v>
      </c>
      <c r="D4" s="59"/>
      <c r="E4" s="42"/>
      <c r="F4" s="43"/>
      <c r="G4" s="21"/>
    </row>
    <row r="5" spans="1:14" x14ac:dyDescent="0.25">
      <c r="A5" s="4">
        <v>2</v>
      </c>
      <c r="B5" s="5" t="s">
        <v>4</v>
      </c>
      <c r="C5" s="6">
        <v>624</v>
      </c>
      <c r="D5" s="59"/>
      <c r="E5" s="42"/>
      <c r="F5" s="44"/>
      <c r="G5" s="22"/>
      <c r="I5" s="17"/>
      <c r="J5" s="18"/>
    </row>
    <row r="6" spans="1:14" x14ac:dyDescent="0.25">
      <c r="A6" s="4">
        <v>3</v>
      </c>
      <c r="B6" s="5" t="s">
        <v>5</v>
      </c>
      <c r="C6" s="6">
        <v>1886</v>
      </c>
      <c r="D6" s="59"/>
    </row>
    <row r="7" spans="1:14" x14ac:dyDescent="0.25">
      <c r="A7" s="4">
        <v>4</v>
      </c>
      <c r="B7" s="5" t="s">
        <v>6</v>
      </c>
      <c r="C7" s="6">
        <v>2515</v>
      </c>
      <c r="D7" s="59"/>
    </row>
    <row r="8" spans="1:14" ht="15.75" x14ac:dyDescent="0.25">
      <c r="A8" s="4">
        <v>5</v>
      </c>
      <c r="B8" s="5" t="s">
        <v>7</v>
      </c>
      <c r="C8" s="6">
        <v>490</v>
      </c>
      <c r="D8" s="59"/>
      <c r="L8" s="25"/>
    </row>
    <row r="9" spans="1:14" x14ac:dyDescent="0.25">
      <c r="A9" s="4">
        <v>6</v>
      </c>
      <c r="B9" s="5" t="s">
        <v>8</v>
      </c>
      <c r="C9" s="6">
        <v>286</v>
      </c>
      <c r="D9" s="59"/>
    </row>
    <row r="10" spans="1:14" x14ac:dyDescent="0.25">
      <c r="A10" s="4">
        <v>7</v>
      </c>
      <c r="B10" s="5" t="s">
        <v>9</v>
      </c>
      <c r="C10" s="6">
        <v>198</v>
      </c>
      <c r="D10" s="59"/>
      <c r="L10" s="26"/>
      <c r="M10" s="27"/>
      <c r="N10" s="28"/>
    </row>
    <row r="11" spans="1:14" x14ac:dyDescent="0.25">
      <c r="A11" s="4">
        <v>8</v>
      </c>
      <c r="B11" s="5" t="s">
        <v>10</v>
      </c>
      <c r="C11" s="6">
        <v>276</v>
      </c>
      <c r="D11" s="59"/>
      <c r="L11" s="29"/>
      <c r="M11" s="29"/>
      <c r="N11" s="30"/>
    </row>
    <row r="12" spans="1:14" x14ac:dyDescent="0.25">
      <c r="A12" s="4">
        <v>9</v>
      </c>
      <c r="B12" s="5" t="s">
        <v>11</v>
      </c>
      <c r="C12" s="6">
        <v>144</v>
      </c>
      <c r="D12" s="59"/>
      <c r="L12" s="29"/>
      <c r="M12" s="29"/>
      <c r="N12" s="30"/>
    </row>
    <row r="13" spans="1:14" x14ac:dyDescent="0.25">
      <c r="A13" s="4">
        <v>10</v>
      </c>
      <c r="B13" s="5" t="s">
        <v>12</v>
      </c>
      <c r="C13" s="6">
        <v>173</v>
      </c>
      <c r="D13" s="59"/>
      <c r="L13" s="29"/>
      <c r="M13" s="29"/>
      <c r="N13" s="30"/>
    </row>
    <row r="14" spans="1:14" x14ac:dyDescent="0.25">
      <c r="A14" s="4">
        <v>11</v>
      </c>
      <c r="B14" s="5" t="s">
        <v>13</v>
      </c>
      <c r="C14" s="6">
        <v>82</v>
      </c>
      <c r="D14" s="59"/>
      <c r="L14" s="29"/>
      <c r="M14" s="29"/>
      <c r="N14" s="30"/>
    </row>
    <row r="15" spans="1:14" x14ac:dyDescent="0.25">
      <c r="A15" s="4">
        <v>12</v>
      </c>
      <c r="B15" s="5" t="s">
        <v>14</v>
      </c>
      <c r="C15" s="6">
        <v>58</v>
      </c>
      <c r="D15" s="59"/>
      <c r="L15" s="26"/>
      <c r="M15" s="26"/>
      <c r="N15" s="31"/>
    </row>
    <row r="16" spans="1:14" x14ac:dyDescent="0.25">
      <c r="A16" s="4">
        <v>13</v>
      </c>
      <c r="B16" s="5" t="s">
        <v>15</v>
      </c>
      <c r="C16" s="6">
        <v>45</v>
      </c>
      <c r="D16" s="59"/>
      <c r="L16" s="26"/>
      <c r="M16" s="26"/>
      <c r="N16" s="31"/>
    </row>
    <row r="17" spans="1:14" x14ac:dyDescent="0.25">
      <c r="A17" s="4">
        <v>14</v>
      </c>
      <c r="B17" s="5" t="s">
        <v>16</v>
      </c>
      <c r="C17" s="6">
        <v>40</v>
      </c>
      <c r="D17" s="59"/>
      <c r="L17" s="26"/>
      <c r="M17" s="26"/>
      <c r="N17" s="31"/>
    </row>
    <row r="18" spans="1:14" x14ac:dyDescent="0.25">
      <c r="A18" s="4">
        <v>15</v>
      </c>
      <c r="B18" s="5" t="s">
        <v>17</v>
      </c>
      <c r="C18" s="6">
        <v>2049</v>
      </c>
      <c r="D18" s="59"/>
      <c r="L18" s="26"/>
      <c r="M18" s="26"/>
      <c r="N18" s="31"/>
    </row>
    <row r="19" spans="1:14" x14ac:dyDescent="0.25">
      <c r="A19" s="4">
        <v>16</v>
      </c>
      <c r="B19" s="5" t="s">
        <v>18</v>
      </c>
      <c r="C19" s="6">
        <v>24</v>
      </c>
      <c r="D19" s="59"/>
    </row>
    <row r="20" spans="1:14" x14ac:dyDescent="0.25">
      <c r="A20" s="4">
        <v>17</v>
      </c>
      <c r="B20" s="5" t="s">
        <v>19</v>
      </c>
      <c r="C20" s="6">
        <v>9</v>
      </c>
      <c r="D20" s="59"/>
      <c r="L20" s="32"/>
      <c r="M20" s="33"/>
    </row>
    <row r="21" spans="1:14" x14ac:dyDescent="0.25">
      <c r="A21" s="4">
        <v>18</v>
      </c>
      <c r="B21" s="5" t="s">
        <v>20</v>
      </c>
      <c r="C21" s="6">
        <v>50</v>
      </c>
      <c r="D21" s="59"/>
      <c r="L21" s="34"/>
      <c r="M21" s="35"/>
    </row>
    <row r="22" spans="1:14" x14ac:dyDescent="0.25">
      <c r="A22" s="4">
        <v>19</v>
      </c>
      <c r="B22" s="5" t="s">
        <v>21</v>
      </c>
      <c r="C22" s="6">
        <v>2113</v>
      </c>
      <c r="D22" s="59"/>
      <c r="L22" s="34"/>
      <c r="M22" s="35"/>
    </row>
    <row r="23" spans="1:14" x14ac:dyDescent="0.25">
      <c r="A23" s="4">
        <v>20</v>
      </c>
      <c r="B23" s="5" t="s">
        <v>22</v>
      </c>
      <c r="C23" s="6">
        <v>13</v>
      </c>
      <c r="D23" s="59"/>
      <c r="L23" s="34"/>
      <c r="M23" s="35"/>
    </row>
    <row r="24" spans="1:14" x14ac:dyDescent="0.25">
      <c r="A24" s="4">
        <v>21</v>
      </c>
      <c r="B24" s="5" t="s">
        <v>23</v>
      </c>
      <c r="C24" s="6">
        <v>8</v>
      </c>
      <c r="D24" s="59"/>
      <c r="L24" s="34"/>
      <c r="M24" s="35"/>
    </row>
    <row r="25" spans="1:14" x14ac:dyDescent="0.25">
      <c r="A25" s="4">
        <v>22</v>
      </c>
      <c r="B25" s="5" t="s">
        <v>24</v>
      </c>
      <c r="C25" s="53">
        <v>3</v>
      </c>
      <c r="D25" s="60"/>
      <c r="L25" s="34"/>
      <c r="M25" s="35"/>
    </row>
    <row r="26" spans="1:14" x14ac:dyDescent="0.25">
      <c r="A26" s="4">
        <v>23</v>
      </c>
      <c r="B26" s="5" t="s">
        <v>25</v>
      </c>
      <c r="C26" s="6">
        <v>3</v>
      </c>
      <c r="D26" s="59"/>
      <c r="L26" s="34"/>
      <c r="M26" s="35"/>
    </row>
    <row r="27" spans="1:14" x14ac:dyDescent="0.25">
      <c r="A27" s="4">
        <v>24</v>
      </c>
      <c r="B27" s="5" t="s">
        <v>26</v>
      </c>
      <c r="C27" s="6">
        <v>8</v>
      </c>
      <c r="D27" s="59"/>
      <c r="L27" s="34"/>
      <c r="M27" s="35"/>
    </row>
    <row r="28" spans="1:14" x14ac:dyDescent="0.25">
      <c r="A28" s="4">
        <v>25</v>
      </c>
      <c r="B28" s="5" t="s">
        <v>27</v>
      </c>
      <c r="C28" s="6">
        <v>16</v>
      </c>
      <c r="D28" s="59"/>
      <c r="L28" s="34"/>
      <c r="M28" s="35"/>
    </row>
    <row r="29" spans="1:14" x14ac:dyDescent="0.25">
      <c r="A29" s="16"/>
      <c r="B29" s="3" t="s">
        <v>28</v>
      </c>
      <c r="C29" s="6">
        <v>12666</v>
      </c>
      <c r="D29" s="59"/>
      <c r="L29" s="34"/>
      <c r="M29" s="35"/>
    </row>
    <row r="30" spans="1:14" x14ac:dyDescent="0.25">
      <c r="A30" s="7"/>
      <c r="B30" s="5" t="s">
        <v>29</v>
      </c>
      <c r="C30" s="6">
        <v>13</v>
      </c>
      <c r="D30" s="59"/>
      <c r="L30" s="34"/>
      <c r="M30" s="35"/>
    </row>
    <row r="31" spans="1:14" x14ac:dyDescent="0.25">
      <c r="A31" s="7"/>
      <c r="B31" s="5" t="s">
        <v>30</v>
      </c>
      <c r="C31" s="6">
        <v>31</v>
      </c>
      <c r="D31" s="59"/>
      <c r="L31" s="34"/>
      <c r="M31" s="35"/>
    </row>
    <row r="32" spans="1:14" x14ac:dyDescent="0.25">
      <c r="A32" s="7"/>
      <c r="B32" s="3" t="s">
        <v>31</v>
      </c>
      <c r="C32" s="57">
        <f>SUM(C29:C31)</f>
        <v>12710</v>
      </c>
      <c r="D32" s="61"/>
      <c r="L32" s="34"/>
      <c r="M32" s="35"/>
    </row>
    <row r="33" spans="1:15" x14ac:dyDescent="0.25">
      <c r="L33" s="34"/>
      <c r="M33" s="35"/>
    </row>
    <row r="34" spans="1:15" x14ac:dyDescent="0.25">
      <c r="A34" s="1" t="s">
        <v>1</v>
      </c>
      <c r="B34" s="2" t="s">
        <v>2</v>
      </c>
      <c r="C34" s="15" t="s">
        <v>32</v>
      </c>
      <c r="D34" s="58"/>
      <c r="L34" s="34"/>
      <c r="M34" s="35"/>
    </row>
    <row r="35" spans="1:15" x14ac:dyDescent="0.25">
      <c r="A35" s="4">
        <v>1</v>
      </c>
      <c r="B35" s="5" t="s">
        <v>3</v>
      </c>
      <c r="C35" s="52">
        <f>C4/$C$32</f>
        <v>0.12218725413060583</v>
      </c>
      <c r="D35" s="62"/>
      <c r="L35" s="34"/>
      <c r="M35" s="35"/>
    </row>
    <row r="36" spans="1:15" x14ac:dyDescent="0.25">
      <c r="A36" s="4">
        <v>2</v>
      </c>
      <c r="B36" s="5" t="s">
        <v>4</v>
      </c>
      <c r="C36" s="52">
        <f t="shared" ref="C36:C62" si="0">C5/$C$32</f>
        <v>4.9095200629425649E-2</v>
      </c>
      <c r="D36" s="62"/>
      <c r="L36" s="34"/>
      <c r="M36" s="35"/>
    </row>
    <row r="37" spans="1:15" x14ac:dyDescent="0.25">
      <c r="A37" s="4">
        <v>3</v>
      </c>
      <c r="B37" s="5" t="s">
        <v>5</v>
      </c>
      <c r="C37" s="52">
        <f t="shared" si="0"/>
        <v>0.14838709677419354</v>
      </c>
      <c r="D37" s="62"/>
      <c r="L37" s="34"/>
      <c r="M37" s="35"/>
    </row>
    <row r="38" spans="1:15" x14ac:dyDescent="0.25">
      <c r="A38" s="4">
        <v>4</v>
      </c>
      <c r="B38" s="5" t="s">
        <v>6</v>
      </c>
      <c r="C38" s="52">
        <f t="shared" si="0"/>
        <v>0.1978756884343037</v>
      </c>
      <c r="D38" s="62"/>
      <c r="L38" s="34"/>
      <c r="M38" s="35"/>
    </row>
    <row r="39" spans="1:15" x14ac:dyDescent="0.25">
      <c r="A39" s="4">
        <v>5</v>
      </c>
      <c r="B39" s="5" t="s">
        <v>7</v>
      </c>
      <c r="C39" s="52">
        <f t="shared" si="0"/>
        <v>3.8552321007081038E-2</v>
      </c>
      <c r="D39" s="62"/>
      <c r="L39" s="34"/>
      <c r="M39" s="35"/>
    </row>
    <row r="40" spans="1:15" x14ac:dyDescent="0.25">
      <c r="A40" s="4">
        <v>6</v>
      </c>
      <c r="B40" s="5" t="s">
        <v>8</v>
      </c>
      <c r="C40" s="52">
        <f t="shared" si="0"/>
        <v>2.2501966955153423E-2</v>
      </c>
      <c r="D40" s="62"/>
      <c r="L40" s="36"/>
      <c r="M40" s="37"/>
    </row>
    <row r="41" spans="1:15" x14ac:dyDescent="0.25">
      <c r="A41" s="4">
        <v>7</v>
      </c>
      <c r="B41" s="5" t="s">
        <v>9</v>
      </c>
      <c r="C41" s="52">
        <f t="shared" si="0"/>
        <v>1.5578284815106216E-2</v>
      </c>
      <c r="D41" s="62"/>
      <c r="L41" s="34"/>
      <c r="M41" s="35"/>
    </row>
    <row r="42" spans="1:15" x14ac:dyDescent="0.25">
      <c r="A42" s="4">
        <v>8</v>
      </c>
      <c r="B42" s="5" t="s">
        <v>10</v>
      </c>
      <c r="C42" s="52">
        <f t="shared" si="0"/>
        <v>2.1715184893784423E-2</v>
      </c>
      <c r="D42" s="62"/>
      <c r="L42" s="36"/>
      <c r="M42" s="37"/>
    </row>
    <row r="43" spans="1:15" x14ac:dyDescent="0.25">
      <c r="A43" s="4">
        <v>9</v>
      </c>
      <c r="B43" s="5" t="s">
        <v>11</v>
      </c>
      <c r="C43" s="52">
        <f t="shared" si="0"/>
        <v>1.1329661683713611E-2</v>
      </c>
      <c r="D43" s="62"/>
      <c r="L43" s="34"/>
      <c r="M43" s="35"/>
    </row>
    <row r="44" spans="1:15" x14ac:dyDescent="0.25">
      <c r="A44" s="4">
        <v>10</v>
      </c>
      <c r="B44" s="5" t="s">
        <v>12</v>
      </c>
      <c r="C44" s="52">
        <f t="shared" si="0"/>
        <v>1.3611329661683713E-2</v>
      </c>
      <c r="D44" s="62"/>
      <c r="L44" s="36"/>
      <c r="M44" s="37"/>
    </row>
    <row r="45" spans="1:15" x14ac:dyDescent="0.25">
      <c r="A45" s="4">
        <v>11</v>
      </c>
      <c r="B45" s="5" t="s">
        <v>13</v>
      </c>
      <c r="C45" s="52">
        <f t="shared" si="0"/>
        <v>6.4516129032258064E-3</v>
      </c>
      <c r="D45" s="62"/>
      <c r="L45" s="34"/>
      <c r="M45" s="35"/>
    </row>
    <row r="46" spans="1:15" x14ac:dyDescent="0.25">
      <c r="A46" s="4">
        <v>12</v>
      </c>
      <c r="B46" s="5" t="s">
        <v>14</v>
      </c>
      <c r="C46" s="52">
        <f t="shared" si="0"/>
        <v>4.5633359559402046E-3</v>
      </c>
      <c r="D46" s="62"/>
      <c r="L46" s="36"/>
      <c r="M46" s="38"/>
    </row>
    <row r="47" spans="1:15" x14ac:dyDescent="0.25">
      <c r="A47" s="4">
        <v>13</v>
      </c>
      <c r="B47" s="5" t="s">
        <v>15</v>
      </c>
      <c r="C47" s="52">
        <f t="shared" si="0"/>
        <v>3.5405192761605035E-3</v>
      </c>
      <c r="D47" s="62"/>
      <c r="L47" s="36"/>
      <c r="M47" s="38"/>
    </row>
    <row r="48" spans="1:15" x14ac:dyDescent="0.25">
      <c r="A48" s="4">
        <v>14</v>
      </c>
      <c r="B48" s="5" t="s">
        <v>16</v>
      </c>
      <c r="C48" s="52">
        <f t="shared" si="0"/>
        <v>3.1471282454760031E-3</v>
      </c>
      <c r="D48" s="62"/>
      <c r="N48" s="36"/>
      <c r="O48" s="38"/>
    </row>
    <row r="49" spans="1:15" x14ac:dyDescent="0.25">
      <c r="A49" s="4">
        <v>15</v>
      </c>
      <c r="B49" s="5" t="s">
        <v>17</v>
      </c>
      <c r="C49" s="52">
        <f t="shared" si="0"/>
        <v>0.16121164437450827</v>
      </c>
      <c r="D49" s="62"/>
      <c r="N49" s="36"/>
      <c r="O49" s="38"/>
    </row>
    <row r="50" spans="1:15" x14ac:dyDescent="0.25">
      <c r="A50" s="4">
        <v>16</v>
      </c>
      <c r="B50" s="5" t="s">
        <v>18</v>
      </c>
      <c r="C50" s="52">
        <f t="shared" si="0"/>
        <v>1.8882769472856019E-3</v>
      </c>
      <c r="D50" s="62"/>
      <c r="L50" s="36"/>
      <c r="M50" s="38"/>
    </row>
    <row r="51" spans="1:15" x14ac:dyDescent="0.25">
      <c r="A51" s="4">
        <v>17</v>
      </c>
      <c r="B51" s="5" t="s">
        <v>19</v>
      </c>
      <c r="C51" s="52">
        <f t="shared" si="0"/>
        <v>7.0810385523210071E-4</v>
      </c>
      <c r="D51" s="62"/>
      <c r="L51" s="36"/>
      <c r="M51" s="38"/>
    </row>
    <row r="52" spans="1:15" x14ac:dyDescent="0.25">
      <c r="A52" s="4">
        <v>18</v>
      </c>
      <c r="B52" s="5" t="s">
        <v>20</v>
      </c>
      <c r="C52" s="52">
        <f t="shared" si="0"/>
        <v>3.9339103068450039E-3</v>
      </c>
      <c r="D52" s="62"/>
      <c r="L52" s="36"/>
      <c r="M52" s="38"/>
    </row>
    <row r="53" spans="1:15" x14ac:dyDescent="0.25">
      <c r="A53" s="4">
        <v>19</v>
      </c>
      <c r="B53" s="5" t="s">
        <v>21</v>
      </c>
      <c r="C53" s="52">
        <f t="shared" si="0"/>
        <v>0.16624704956726988</v>
      </c>
      <c r="D53" s="62"/>
      <c r="L53" s="36"/>
      <c r="M53" s="38"/>
    </row>
    <row r="54" spans="1:15" x14ac:dyDescent="0.25">
      <c r="A54" s="4">
        <v>20</v>
      </c>
      <c r="B54" s="5" t="s">
        <v>22</v>
      </c>
      <c r="C54" s="52">
        <f t="shared" si="0"/>
        <v>1.022816679779701E-3</v>
      </c>
      <c r="D54" s="62"/>
      <c r="L54" s="36"/>
      <c r="M54" s="38"/>
    </row>
    <row r="55" spans="1:15" x14ac:dyDescent="0.25">
      <c r="A55" s="4">
        <v>21</v>
      </c>
      <c r="B55" s="5" t="s">
        <v>23</v>
      </c>
      <c r="C55" s="52">
        <f t="shared" si="0"/>
        <v>6.2942564909520063E-4</v>
      </c>
      <c r="D55" s="62"/>
      <c r="L55" s="39"/>
      <c r="M55" s="40"/>
    </row>
    <row r="56" spans="1:15" x14ac:dyDescent="0.25">
      <c r="A56" s="4">
        <v>22</v>
      </c>
      <c r="B56" s="5" t="s">
        <v>24</v>
      </c>
      <c r="C56" s="52">
        <f t="shared" si="0"/>
        <v>2.3603461841070024E-4</v>
      </c>
      <c r="D56" s="62"/>
      <c r="L56" s="39"/>
      <c r="M56" s="40"/>
    </row>
    <row r="57" spans="1:15" x14ac:dyDescent="0.25">
      <c r="A57" s="4">
        <v>23</v>
      </c>
      <c r="B57" s="5" t="s">
        <v>25</v>
      </c>
      <c r="C57" s="52">
        <f t="shared" si="0"/>
        <v>2.3603461841070024E-4</v>
      </c>
      <c r="D57" s="62"/>
      <c r="L57" s="39"/>
      <c r="M57" s="40"/>
    </row>
    <row r="58" spans="1:15" x14ac:dyDescent="0.25">
      <c r="A58" s="4">
        <v>24</v>
      </c>
      <c r="B58" s="5" t="s">
        <v>26</v>
      </c>
      <c r="C58" s="52">
        <f t="shared" si="0"/>
        <v>6.2942564909520063E-4</v>
      </c>
      <c r="D58" s="62"/>
      <c r="L58" s="39"/>
      <c r="M58" s="40"/>
    </row>
    <row r="59" spans="1:15" x14ac:dyDescent="0.25">
      <c r="A59" s="4">
        <v>25</v>
      </c>
      <c r="B59" s="5" t="s">
        <v>27</v>
      </c>
      <c r="C59" s="52">
        <f t="shared" si="0"/>
        <v>1.2588512981904013E-3</v>
      </c>
      <c r="D59" s="62"/>
      <c r="L59" s="39"/>
      <c r="M59" s="40"/>
    </row>
    <row r="60" spans="1:15" x14ac:dyDescent="0.25">
      <c r="A60" s="16"/>
      <c r="B60" s="3" t="s">
        <v>28</v>
      </c>
      <c r="C60" s="52"/>
      <c r="D60" s="62"/>
      <c r="L60" s="39"/>
      <c r="M60" s="41"/>
    </row>
    <row r="61" spans="1:15" x14ac:dyDescent="0.25">
      <c r="A61" s="7"/>
      <c r="B61" s="5" t="s">
        <v>29</v>
      </c>
      <c r="C61" s="52">
        <f t="shared" si="0"/>
        <v>1.022816679779701E-3</v>
      </c>
      <c r="D61" s="62"/>
    </row>
    <row r="62" spans="1:15" x14ac:dyDescent="0.25">
      <c r="A62" s="7"/>
      <c r="B62" s="5" t="s">
        <v>30</v>
      </c>
      <c r="C62" s="52">
        <f t="shared" si="0"/>
        <v>2.4390243902439024E-3</v>
      </c>
      <c r="D62" s="62"/>
    </row>
    <row r="63" spans="1:15" x14ac:dyDescent="0.25">
      <c r="A63" s="7"/>
      <c r="B63" s="3" t="s">
        <v>31</v>
      </c>
      <c r="C63" s="11"/>
      <c r="D63" s="63"/>
    </row>
    <row r="64" spans="1:15" x14ac:dyDescent="0.25"/>
    <row r="65" spans="1:8" ht="18.75" x14ac:dyDescent="0.3">
      <c r="A65" s="45" t="s">
        <v>33</v>
      </c>
      <c r="F65" s="12"/>
      <c r="H65" s="12"/>
    </row>
    <row r="66" spans="1:8" x14ac:dyDescent="0.25">
      <c r="F66" s="12"/>
      <c r="H66" s="12"/>
    </row>
    <row r="67" spans="1:8" x14ac:dyDescent="0.25">
      <c r="A67" s="1" t="s">
        <v>34</v>
      </c>
      <c r="B67" s="2" t="s">
        <v>35</v>
      </c>
      <c r="C67" s="3" t="s">
        <v>56</v>
      </c>
      <c r="D67" s="3" t="s">
        <v>36</v>
      </c>
      <c r="E67" s="10" t="s">
        <v>57</v>
      </c>
      <c r="F67" s="13" t="s">
        <v>36</v>
      </c>
      <c r="G67" s="10" t="s">
        <v>37</v>
      </c>
      <c r="H67" s="13" t="s">
        <v>36</v>
      </c>
    </row>
    <row r="68" spans="1:8" x14ac:dyDescent="0.25">
      <c r="A68" s="4">
        <v>10</v>
      </c>
      <c r="B68" s="5" t="s">
        <v>38</v>
      </c>
      <c r="C68" s="6">
        <v>630</v>
      </c>
      <c r="D68" s="6"/>
      <c r="E68" s="11">
        <v>1282</v>
      </c>
      <c r="F68" s="14"/>
      <c r="G68" s="11">
        <v>1464</v>
      </c>
      <c r="H68" s="14"/>
    </row>
    <row r="69" spans="1:8" ht="15" customHeight="1" x14ac:dyDescent="0.25">
      <c r="A69" s="4">
        <v>20</v>
      </c>
      <c r="B69" s="5" t="s">
        <v>39</v>
      </c>
      <c r="C69" s="6">
        <v>467</v>
      </c>
      <c r="D69" s="6"/>
      <c r="E69" s="11">
        <v>1010</v>
      </c>
      <c r="F69" s="14"/>
      <c r="G69" s="11">
        <v>1154</v>
      </c>
      <c r="H69" s="14"/>
    </row>
    <row r="70" spans="1:8" ht="15" customHeight="1" x14ac:dyDescent="0.25">
      <c r="A70" s="4">
        <v>30</v>
      </c>
      <c r="B70" s="5" t="s">
        <v>40</v>
      </c>
      <c r="C70" s="6">
        <v>66</v>
      </c>
      <c r="D70" s="6"/>
      <c r="E70" s="11">
        <v>0</v>
      </c>
      <c r="F70" s="14"/>
      <c r="G70" s="11">
        <v>66</v>
      </c>
      <c r="H70" s="14"/>
    </row>
    <row r="71" spans="1:8" ht="15" customHeight="1" x14ac:dyDescent="0.25">
      <c r="A71" s="4">
        <v>35</v>
      </c>
      <c r="B71" s="9" t="s">
        <v>41</v>
      </c>
      <c r="C71" s="6">
        <v>370</v>
      </c>
      <c r="D71" s="6"/>
      <c r="E71" s="11">
        <v>700</v>
      </c>
      <c r="F71" s="14"/>
      <c r="G71" s="11">
        <v>769</v>
      </c>
      <c r="H71" s="14"/>
    </row>
    <row r="72" spans="1:8" ht="15" customHeight="1" x14ac:dyDescent="0.25">
      <c r="A72" s="4">
        <v>40</v>
      </c>
      <c r="B72" s="5" t="s">
        <v>42</v>
      </c>
      <c r="C72" s="6">
        <v>135</v>
      </c>
      <c r="D72" s="6"/>
      <c r="E72" s="11">
        <v>277</v>
      </c>
      <c r="F72" s="14"/>
      <c r="G72" s="11">
        <v>344</v>
      </c>
      <c r="H72" s="14"/>
    </row>
    <row r="73" spans="1:8" ht="15" customHeight="1" x14ac:dyDescent="0.25">
      <c r="A73" s="4">
        <v>50</v>
      </c>
      <c r="B73" s="5" t="s">
        <v>43</v>
      </c>
      <c r="C73" s="6">
        <v>204</v>
      </c>
      <c r="D73" s="6"/>
      <c r="E73" s="11">
        <v>546</v>
      </c>
      <c r="F73" s="14"/>
      <c r="G73" s="11">
        <v>643</v>
      </c>
      <c r="H73" s="14"/>
    </row>
    <row r="74" spans="1:8" ht="15" customHeight="1" x14ac:dyDescent="0.25">
      <c r="A74" s="4">
        <v>60</v>
      </c>
      <c r="B74" s="5" t="s">
        <v>44</v>
      </c>
      <c r="C74" s="6">
        <v>523</v>
      </c>
      <c r="D74" s="6"/>
      <c r="E74" s="11">
        <v>1200</v>
      </c>
      <c r="F74" s="14"/>
      <c r="G74" s="11">
        <v>1338</v>
      </c>
      <c r="H74" s="14"/>
    </row>
    <row r="75" spans="1:8" ht="15" customHeight="1" x14ac:dyDescent="0.25">
      <c r="A75" s="4">
        <v>70</v>
      </c>
      <c r="B75" s="5" t="s">
        <v>45</v>
      </c>
      <c r="C75" s="6">
        <v>579</v>
      </c>
      <c r="D75" s="6"/>
      <c r="E75" s="11">
        <v>1140</v>
      </c>
      <c r="F75" s="14"/>
      <c r="G75" s="11">
        <v>1277</v>
      </c>
      <c r="H75" s="14"/>
    </row>
    <row r="76" spans="1:8" ht="15" customHeight="1" x14ac:dyDescent="0.25">
      <c r="A76" s="4">
        <v>80</v>
      </c>
      <c r="B76" s="5" t="s">
        <v>46</v>
      </c>
      <c r="C76" s="6">
        <v>272</v>
      </c>
      <c r="D76" s="6"/>
      <c r="E76" s="11">
        <v>525</v>
      </c>
      <c r="F76" s="14"/>
      <c r="G76" s="11">
        <v>569</v>
      </c>
      <c r="H76" s="14"/>
    </row>
    <row r="77" spans="1:8" ht="15" customHeight="1" x14ac:dyDescent="0.25">
      <c r="A77" s="4">
        <v>90</v>
      </c>
      <c r="B77" s="5" t="s">
        <v>47</v>
      </c>
      <c r="C77" s="6">
        <v>775</v>
      </c>
      <c r="D77" s="6"/>
      <c r="E77" s="46">
        <v>1615</v>
      </c>
      <c r="F77" s="47"/>
      <c r="G77" s="46">
        <v>1869</v>
      </c>
      <c r="H77" s="14"/>
    </row>
    <row r="78" spans="1:8" ht="15" customHeight="1" x14ac:dyDescent="0.25">
      <c r="A78" s="4">
        <v>100</v>
      </c>
      <c r="B78" s="5" t="s">
        <v>48</v>
      </c>
      <c r="C78" s="6">
        <v>490</v>
      </c>
      <c r="D78" s="6"/>
      <c r="E78" s="46">
        <v>1085</v>
      </c>
      <c r="F78" s="47"/>
      <c r="G78" s="46">
        <v>1112</v>
      </c>
      <c r="H78" s="14"/>
    </row>
    <row r="79" spans="1:8" ht="15" customHeight="1" x14ac:dyDescent="0.25">
      <c r="A79" s="4">
        <v>110</v>
      </c>
      <c r="B79" s="5" t="s">
        <v>49</v>
      </c>
      <c r="C79" s="6">
        <v>247</v>
      </c>
      <c r="D79" s="6"/>
      <c r="E79" s="11">
        <v>565</v>
      </c>
      <c r="F79" s="14"/>
      <c r="G79" s="11">
        <v>622</v>
      </c>
      <c r="H79" s="14"/>
    </row>
    <row r="80" spans="1:8" ht="15" customHeight="1" x14ac:dyDescent="0.25">
      <c r="A80" s="4">
        <v>120</v>
      </c>
      <c r="B80" s="5" t="s">
        <v>50</v>
      </c>
      <c r="C80" s="53">
        <v>364</v>
      </c>
      <c r="D80" s="64"/>
      <c r="E80" s="11">
        <v>850</v>
      </c>
      <c r="F80" s="14"/>
      <c r="G80" s="11">
        <v>966</v>
      </c>
      <c r="H80" s="14"/>
    </row>
    <row r="81" spans="1:8" ht="15" customHeight="1" x14ac:dyDescent="0.25">
      <c r="A81" s="4">
        <v>130</v>
      </c>
      <c r="B81" s="5" t="s">
        <v>51</v>
      </c>
      <c r="C81" s="6">
        <v>180</v>
      </c>
      <c r="D81" s="6"/>
      <c r="E81" s="11">
        <v>412</v>
      </c>
      <c r="F81" s="14"/>
      <c r="G81" s="11">
        <v>458</v>
      </c>
      <c r="H81" s="14"/>
    </row>
    <row r="82" spans="1:8" ht="15" customHeight="1" x14ac:dyDescent="0.25">
      <c r="A82" s="4">
        <v>140</v>
      </c>
      <c r="B82" s="5" t="s">
        <v>52</v>
      </c>
      <c r="C82" s="6">
        <v>30</v>
      </c>
      <c r="D82" s="6"/>
      <c r="E82" s="11">
        <v>52</v>
      </c>
      <c r="F82" s="14"/>
      <c r="G82" s="11">
        <v>69</v>
      </c>
      <c r="H82" s="14"/>
    </row>
    <row r="83" spans="1:8" ht="15" customHeight="1" x14ac:dyDescent="0.25">
      <c r="A83" s="7"/>
      <c r="B83" s="8" t="s">
        <v>53</v>
      </c>
      <c r="C83" s="54">
        <f>SUM(C68:C82)</f>
        <v>5332</v>
      </c>
      <c r="D83" s="65">
        <f>C83*100/14962</f>
        <v>35.636946932228312</v>
      </c>
      <c r="E83" s="49">
        <f>SUM(E68:E82)</f>
        <v>11259</v>
      </c>
      <c r="F83" s="50">
        <f>(E83*100)/B87</f>
        <v>75.225496091401084</v>
      </c>
      <c r="G83" s="56">
        <v>12710</v>
      </c>
      <c r="H83" s="50">
        <f>(G83*100)/B87</f>
        <v>84.920157680229835</v>
      </c>
    </row>
    <row r="84" spans="1:8" ht="15" customHeight="1" x14ac:dyDescent="0.25">
      <c r="A84" s="7"/>
      <c r="B84" s="15" t="s">
        <v>54</v>
      </c>
      <c r="C84" s="55"/>
      <c r="D84" s="66">
        <v>28</v>
      </c>
      <c r="E84" s="19"/>
      <c r="F84" s="51">
        <v>66</v>
      </c>
      <c r="G84" s="19"/>
      <c r="H84" s="48">
        <v>77.8</v>
      </c>
    </row>
    <row r="85" spans="1:8" ht="15" customHeight="1" x14ac:dyDescent="0.25">
      <c r="F85" s="12"/>
      <c r="H85" s="12"/>
    </row>
    <row r="86" spans="1:8" ht="15" customHeight="1" x14ac:dyDescent="0.25">
      <c r="B86" s="23" t="s">
        <v>55</v>
      </c>
      <c r="C86" s="20"/>
      <c r="D86" s="20"/>
      <c r="F86" s="12"/>
      <c r="H86" s="12"/>
    </row>
    <row r="87" spans="1:8" ht="15" customHeight="1" x14ac:dyDescent="0.25">
      <c r="B87" s="24">
        <v>14967</v>
      </c>
      <c r="C87" s="21"/>
      <c r="D87" s="21"/>
      <c r="F87" s="12"/>
      <c r="H87" s="12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erkdocument" ma:contentTypeID="0x0101009E09A07EAE32BD41B62ED68F405AE96D004256D184037F464EA6F13A0253FF0C3B" ma:contentTypeVersion="32" ma:contentTypeDescription="" ma:contentTypeScope="" ma:versionID="5bf7effd61f5819f10d7d244bc260172">
  <xsd:schema xmlns:xsd="http://www.w3.org/2001/XMLSchema" xmlns:xs="http://www.w3.org/2001/XMLSchema" xmlns:p="http://schemas.microsoft.com/office/2006/metadata/properties" xmlns:ns2="bd37a6be-1a63-4d93-bab4-85fb348b1069" xmlns:ns3="7d4b1be4-2d5e-41e7-8ed8-fc7031a37ca2" targetNamespace="http://schemas.microsoft.com/office/2006/metadata/properties" ma:root="true" ma:fieldsID="e8cba24bc298d644d495ec2a7cd8d077" ns2:_="" ns3:_="">
    <xsd:import namespace="bd37a6be-1a63-4d93-bab4-85fb348b1069"/>
    <xsd:import namespace="7d4b1be4-2d5e-41e7-8ed8-fc7031a37ca2"/>
    <xsd:element name="properties">
      <xsd:complexType>
        <xsd:sequence>
          <xsd:element name="documentManagement">
            <xsd:complexType>
              <xsd:all>
                <xsd:element ref="ns2:Ontstaanscontext" minOccurs="0"/>
                <xsd:element ref="ns2:Sitenaam" minOccurs="0"/>
                <xsd:element ref="ns2:jf3007396e7347cea609257d9eaa4ca6" minOccurs="0"/>
                <xsd:element ref="ns2:ge0bf3e4aade45a29e5e49763c92758f" minOccurs="0"/>
                <xsd:element ref="ns2:h094006d2ad9401f9b7d73498d7056c6" minOccurs="0"/>
                <xsd:element ref="ns2:e8b9f9cac66945448abed9f71f009dbb" minOccurs="0"/>
                <xsd:element ref="ns2:c9555a5d75ea45459c485b5bc5619d47" minOccurs="0"/>
                <xsd:element ref="ns2:l72b65e41614461b9b237d2ca8dc3bfa" minOccurs="0"/>
                <xsd:element ref="ns2:TaxCatchAllLabel" minOccurs="0"/>
                <xsd:element ref="ns2:pd50c43e94894024a73443235b9c5599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ObjectDetectorVersion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a6be-1a63-4d93-bab4-85fb348b1069" elementFormDefault="qualified">
    <xsd:import namespace="http://schemas.microsoft.com/office/2006/documentManagement/types"/>
    <xsd:import namespace="http://schemas.microsoft.com/office/infopath/2007/PartnerControls"/>
    <xsd:element name="Ontstaanscontext" ma:index="9" nillable="true" ma:displayName="Ontstaanscontext" ma:default="Schild, Maaike" ma:description="Voor een projectsite de naam van de projectleider, voor teamsite een teamleider, programma-site een programmaleider, werkomgeving de naam van de eigenaar." ma:internalName="Ontstaanscontext" ma:readOnly="false">
      <xsd:simpleType>
        <xsd:restriction base="dms:Text">
          <xsd:maxLength value="255"/>
        </xsd:restriction>
      </xsd:simpleType>
    </xsd:element>
    <xsd:element name="Sitenaam" ma:index="10" nillable="true" ma:displayName="SiteURL" ma:default="/sites/ow-werkomg-verkiezingen" ma:description="Geef hier de naam aan van site zoals die in de URL is opgenomen." ma:internalName="Sitenaam" ma:readOnly="false">
      <xsd:simpleType>
        <xsd:restriction base="dms:Text">
          <xsd:maxLength value="255"/>
        </xsd:restriction>
      </xsd:simpleType>
    </xsd:element>
    <xsd:element name="jf3007396e7347cea609257d9eaa4ca6" ma:index="11" nillable="true" ma:taxonomy="true" ma:internalName="jf3007396e7347cea609257d9eaa4ca6" ma:taxonomyFieldName="Documentstatus" ma:displayName="Documentstatus" ma:readOnly="false" ma:default="" ma:fieldId="{3f300739-6e73-47ce-a609-257d9eaa4ca6}" ma:sspId="6ff162f9-bf57-4ff8-9921-ebf521560e7a" ma:termSetId="df263a78-4b63-4c83-a7ac-21294fe37c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e0bf3e4aade45a29e5e49763c92758f" ma:index="12" nillable="true" ma:taxonomy="true" ma:internalName="ge0bf3e4aade45a29e5e49763c92758f" ma:taxonomyFieldName="Vertrouwelijkheid" ma:displayName="Vertrouwelijkheidsniveau" ma:readOnly="false" ma:default="5;#Intern vertrouwelijk|0cccda81-4174-49df-8a69-bbc4c740eef7" ma:fieldId="{0e0bf3e4-aade-45a2-9e5e-49763c92758f}" ma:sspId="6ff162f9-bf57-4ff8-9921-ebf521560e7a" ma:termSetId="36d4dbb1-8162-4df7-926f-7eb4a1653e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94006d2ad9401f9b7d73498d7056c6" ma:index="13" nillable="true" ma:taxonomy="true" ma:internalName="h094006d2ad9401f9b7d73498d7056c6" ma:taxonomyFieldName="Documenttaal" ma:displayName="Documenttaal" ma:readOnly="false" ma:default="2;#Nederlands|519689bf-6b82-4ac4-acfb-f627d324f32a" ma:fieldId="{1094006d-2ad9-401f-9b7d-73498d7056c6}" ma:sspId="6ff162f9-bf57-4ff8-9921-ebf521560e7a" ma:termSetId="37a38ab8-7bb6-40c5-82f3-f62a9099af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8b9f9cac66945448abed9f71f009dbb" ma:index="14" nillable="true" ma:taxonomy="true" ma:internalName="e8b9f9cac66945448abed9f71f009dbb" ma:taxonomyFieldName="Classificatie" ma:displayName="Classificatie" ma:readOnly="false" ma:default="1;#0.0 - Bestuur en ondersteuning|fad8819e-2af6-4873-a860-9291055f713c" ma:fieldId="{e8b9f9ca-c669-4544-8abe-d9f71f009dbb}" ma:sspId="6ff162f9-bf57-4ff8-9921-ebf521560e7a" ma:termSetId="25037ff8-8bfd-471d-9dee-4d1c3613d0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9555a5d75ea45459c485b5bc5619d47" ma:index="16" nillable="true" ma:taxonomy="true" ma:internalName="c9555a5d75ea45459c485b5bc5619d47" ma:taxonomyFieldName="Organisatie" ma:displayName="Organisatie" ma:readOnly="false" ma:default="4;#OW-KCC|6cb59bf6-3663-44a0-aa64-5bc6fd5c2d40" ma:fieldId="{c9555a5d-75ea-4545-9c48-5b5bc5619d47}" ma:sspId="6ff162f9-bf57-4ff8-9921-ebf521560e7a" ma:termSetId="4b9568b4-c90d-4062-992b-bc9aa4a2ee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72b65e41614461b9b237d2ca8dc3bfa" ma:index="18" nillable="true" ma:taxonomy="true" ma:internalName="l72b65e41614461b9b237d2ca8dc3bfa" ma:taxonomyFieldName="Identificatiekenmerk" ma:displayName="Identificatiekenmerk" ma:readOnly="false" ma:default="3;#NL-WeGOW|23638754-1e36-494c-99eb-f24fbb967dd7" ma:fieldId="{572b65e4-1614-461b-9b23-7d2ca8dc3bfa}" ma:sspId="6ff162f9-bf57-4ff8-9921-ebf521560e7a" ma:termSetId="22d16020-4180-46cd-aecb-b536b6cd52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0" nillable="true" ma:displayName="Taxonomy Catch All Column1" ma:hidden="true" ma:list="{426bd3c0-c061-431f-aa75-d62b61ad03f3}" ma:internalName="TaxCatchAllLabel" ma:readOnly="true" ma:showField="CatchAllDataLabel" ma:web="bd37a6be-1a63-4d93-bab4-85fb348b10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d50c43e94894024a73443235b9c5599" ma:index="22" nillable="true" ma:taxonomy="true" ma:internalName="pd50c43e94894024a73443235b9c5599" ma:taxonomyFieldName="Documenttype" ma:displayName="Documenttype" ma:readOnly="false" ma:default="" ma:fieldId="{9d50c43e-9489-4024-a734-43235b9c5599}" ma:sspId="6ff162f9-bf57-4ff8-9921-ebf521560e7a" ma:termSetId="9e378132-0a24-4983-9c6e-8d7bbbefb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426bd3c0-c061-431f-aa75-d62b61ad03f3}" ma:internalName="TaxCatchAll" ma:readOnly="false" ma:showField="CatchAllData" ma:web="bd37a6be-1a63-4d93-bab4-85fb348b10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b1be4-2d5e-41e7-8ed8-fc7031a37c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6" nillable="true" ma:taxonomy="true" ma:internalName="lcf76f155ced4ddcb4097134ff3c332f" ma:taxonomyFieldName="MediaServiceImageTags" ma:displayName="Afbeeldingtags" ma:readOnly="false" ma:fieldId="{5cf76f15-5ced-4ddc-b409-7134ff3c332f}" ma:taxonomyMulti="true" ma:sspId="6ff162f9-bf57-4ff8-9921-ebf521560e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tenaam xmlns="bd37a6be-1a63-4d93-bab4-85fb348b1069">/sites/ow-werkomg-verkiezingen</Sitenaam>
    <c9555a5d75ea45459c485b5bc5619d47 xmlns="bd37a6be-1a63-4d93-bab4-85fb348b10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OW-KCC</TermName>
          <TermId xmlns="http://schemas.microsoft.com/office/infopath/2007/PartnerControls">6cb59bf6-3663-44a0-aa64-5bc6fd5c2d40</TermId>
        </TermInfo>
      </Terms>
    </c9555a5d75ea45459c485b5bc5619d47>
    <e8b9f9cac66945448abed9f71f009dbb xmlns="bd37a6be-1a63-4d93-bab4-85fb348b10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0.0 - Bestuur en ondersteuning</TermName>
          <TermId xmlns="http://schemas.microsoft.com/office/infopath/2007/PartnerControls">fad8819e-2af6-4873-a860-9291055f713c</TermId>
        </TermInfo>
      </Terms>
    </e8b9f9cac66945448abed9f71f009dbb>
    <pd50c43e94894024a73443235b9c5599 xmlns="bd37a6be-1a63-4d93-bab4-85fb348b1069">
      <Terms xmlns="http://schemas.microsoft.com/office/infopath/2007/PartnerControls"/>
    </pd50c43e94894024a73443235b9c5599>
    <h094006d2ad9401f9b7d73498d7056c6 xmlns="bd37a6be-1a63-4d93-bab4-85fb348b10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519689bf-6b82-4ac4-acfb-f627d324f32a</TermId>
        </TermInfo>
      </Terms>
    </h094006d2ad9401f9b7d73498d7056c6>
    <Ontstaanscontext xmlns="bd37a6be-1a63-4d93-bab4-85fb348b1069">Schild, Maaike</Ontstaanscontext>
    <l72b65e41614461b9b237d2ca8dc3bfa xmlns="bd37a6be-1a63-4d93-bab4-85fb348b10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NL-WeGOW</TermName>
          <TermId xmlns="http://schemas.microsoft.com/office/infopath/2007/PartnerControls">23638754-1e36-494c-99eb-f24fbb967dd7</TermId>
        </TermInfo>
      </Terms>
    </l72b65e41614461b9b237d2ca8dc3bfa>
    <jf3007396e7347cea609257d9eaa4ca6 xmlns="bd37a6be-1a63-4d93-bab4-85fb348b1069">
      <Terms xmlns="http://schemas.microsoft.com/office/infopath/2007/PartnerControls"/>
    </jf3007396e7347cea609257d9eaa4ca6>
    <ge0bf3e4aade45a29e5e49763c92758f xmlns="bd37a6be-1a63-4d93-bab4-85fb348b10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 vertrouwelijk</TermName>
          <TermId xmlns="http://schemas.microsoft.com/office/infopath/2007/PartnerControls">0cccda81-4174-49df-8a69-bbc4c740eef7</TermId>
        </TermInfo>
      </Terms>
    </ge0bf3e4aade45a29e5e49763c92758f>
    <lcf76f155ced4ddcb4097134ff3c332f xmlns="7d4b1be4-2d5e-41e7-8ed8-fc7031a37ca2">
      <Terms xmlns="http://schemas.microsoft.com/office/infopath/2007/PartnerControls"/>
    </lcf76f155ced4ddcb4097134ff3c332f>
    <TaxCatchAll xmlns="bd37a6be-1a63-4d93-bab4-85fb348b1069">
      <Value>5</Value>
      <Value>4</Value>
      <Value>3</Value>
      <Value>2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8BF2AE93-70A3-4C07-97D4-DEA3180C44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9C5B0-8963-4602-A680-FBBD76CCF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a6be-1a63-4d93-bab4-85fb348b1069"/>
    <ds:schemaRef ds:uri="7d4b1be4-2d5e-41e7-8ed8-fc7031a37c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CF91AD-ED81-4813-8DCE-9EA526678345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7d4b1be4-2d5e-41e7-8ed8-fc7031a37ca2"/>
    <ds:schemaRef ds:uri="bd37a6be-1a63-4d93-bab4-85fb348b106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Stemmen per partij totaal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Brand. Berber</dc:creator>
  <cp:keywords/>
  <dc:description/>
  <cp:lastModifiedBy>Brand. Berber</cp:lastModifiedBy>
  <cp:revision/>
  <cp:lastPrinted>2023-11-29T12:42:52Z</cp:lastPrinted>
  <dcterms:created xsi:type="dcterms:W3CDTF">2023-11-07T14:11:17Z</dcterms:created>
  <dcterms:modified xsi:type="dcterms:W3CDTF">2023-11-29T12:48:32Z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0x0101009E09A07EAE32BD41B62ED68F405AE96D004256D184037F464EA6F13A0253FF0C3B</vt:lpwstr>
  </property>
  <property fmtid="{D5CDD505-2E9C-101B-9397-08002B2CF9AE}" pid="3" name="Classificatie">
    <vt:lpwstr>1;#0.0 - Bestuur en ondersteuning|fad8819e-2af6-4873-a860-9291055f713c</vt:lpwstr>
  </property>
  <property fmtid="{D5CDD505-2E9C-101B-9397-08002B2CF9AE}" pid="4" name="Organisatie">
    <vt:lpwstr>4;#OW-KCC|6cb59bf6-3663-44a0-aa64-5bc6fd5c2d40</vt:lpwstr>
  </property>
  <property fmtid="{D5CDD505-2E9C-101B-9397-08002B2CF9AE}" pid="5" name="MediaServiceImageTags">
    <vt:lpwstr/>
  </property>
  <property fmtid="{D5CDD505-2E9C-101B-9397-08002B2CF9AE}" pid="6" name="Documenttaal">
    <vt:lpwstr>2;#Nederlands|519689bf-6b82-4ac4-acfb-f627d324f32a</vt:lpwstr>
  </property>
  <property fmtid="{D5CDD505-2E9C-101B-9397-08002B2CF9AE}" pid="7" name="Documenttype">
    <vt:lpwstr/>
  </property>
  <property fmtid="{D5CDD505-2E9C-101B-9397-08002B2CF9AE}" pid="8" name="Documentstatus">
    <vt:lpwstr/>
  </property>
  <property fmtid="{D5CDD505-2E9C-101B-9397-08002B2CF9AE}" pid="9" name="Identificatiekenmerk">
    <vt:lpwstr>3;#NL-WeGOW|23638754-1e36-494c-99eb-f24fbb967dd7</vt:lpwstr>
  </property>
  <property fmtid="{D5CDD505-2E9C-101B-9397-08002B2CF9AE}" pid="10" name="Vertrouwelijkheid">
    <vt:lpwstr>5;#Intern vertrouwelijk|0cccda81-4174-49df-8a69-bbc4c740eef7</vt:lpwstr>
  </property>
</Properties>
</file>